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295" windowHeight="5475" tabRatio="962"/>
  </bookViews>
  <sheets>
    <sheet name="Manchal Adm Road" sheetId="34" r:id="rId1"/>
    <sheet name="Anini-Dambuine" sheetId="28" r:id="rId2"/>
    <sheet name="Jia Tinali" sheetId="37" r:id="rId3"/>
    <sheet name="NH-153 LT" sheetId="10" r:id="rId4"/>
    <sheet name="NM-Mpen rd" sheetId="9" r:id="rId5"/>
    <sheet name="vkv changlang" sheetId="32" r:id="rId6"/>
    <sheet name="GHS Hawai" sheetId="35" r:id="rId7"/>
    <sheet name="HA to Echigo" sheetId="38" r:id="rId8"/>
    <sheet name="Changlang-Khimiyang" sheetId="44" r:id="rId9"/>
    <sheet name="Manchal Adm Bridge" sheetId="39" r:id="rId10"/>
    <sheet name="Road from Kanubari to Bogapani" sheetId="42" r:id="rId11"/>
    <sheet name="Sumhak to Shalom" sheetId="40" r:id="rId12"/>
    <sheet name="vkv- ldg" sheetId="43" r:id="rId13"/>
    <sheet name="Multi Sport Complex at Namsai" sheetId="46" r:id="rId14"/>
  </sheets>
  <definedNames>
    <definedName name="_xlnm.Print_Area" localSheetId="8">'Changlang-Khimiyang'!$A$1:$G$51</definedName>
    <definedName name="_xlnm.Print_Area" localSheetId="2">'Jia Tinali'!$A$1:$G$62</definedName>
    <definedName name="_xlnm.Print_Area" localSheetId="9">'Manchal Adm Bridge'!$A$1:$G$45</definedName>
    <definedName name="_xlnm.Print_Area" localSheetId="0">'Manchal Adm Road'!$A$1:$G$51</definedName>
    <definedName name="_xlnm.Print_Area" localSheetId="13">'Multi Sport Complex at Namsai'!$A$1:$G$44</definedName>
    <definedName name="_xlnm.Print_Area" localSheetId="10">'Road from Kanubari to Bogapani'!$A$1:$G$58</definedName>
    <definedName name="_xlnm.Print_Area" localSheetId="11">'Sumhak to Shalom'!$A$1:$G$61</definedName>
    <definedName name="_xlnm.Print_Area" localSheetId="5">'vkv changlang'!$A$1:$G$56</definedName>
    <definedName name="_xlnm.Print_Area" localSheetId="12">'vkv- ldg'!$A$1:$G$53</definedName>
  </definedNames>
  <calcPr calcId="124519"/>
  <fileRecoveryPr autoRecover="0"/>
</workbook>
</file>

<file path=xl/calcChain.xml><?xml version="1.0" encoding="utf-8"?>
<calcChain xmlns="http://schemas.openxmlformats.org/spreadsheetml/2006/main">
  <c r="E27" i="46"/>
  <c r="E41" i="42"/>
  <c r="E29" i="39"/>
  <c r="E34" i="44"/>
  <c r="E45" i="38"/>
  <c r="E30" i="35"/>
  <c r="I23"/>
  <c r="J29" i="32"/>
  <c r="I34" i="37"/>
  <c r="E42" i="40"/>
  <c r="J23" i="42"/>
  <c r="L23" s="1"/>
  <c r="L34" s="1"/>
  <c r="L36" s="1"/>
  <c r="L33"/>
  <c r="J33"/>
  <c r="J32"/>
  <c r="L32" s="1"/>
  <c r="L31"/>
  <c r="J31"/>
  <c r="J30"/>
  <c r="L30" s="1"/>
  <c r="J29"/>
  <c r="L29" s="1"/>
  <c r="L28"/>
  <c r="J28"/>
  <c r="J27"/>
  <c r="L27" s="1"/>
  <c r="L26"/>
  <c r="J26"/>
  <c r="J25"/>
  <c r="L25" s="1"/>
  <c r="L24"/>
  <c r="J24"/>
  <c r="J22"/>
  <c r="L22" s="1"/>
  <c r="J21"/>
  <c r="L21" s="1"/>
  <c r="L26" i="44"/>
  <c r="J22"/>
  <c r="L22" s="1"/>
  <c r="J23"/>
  <c r="L23"/>
  <c r="J24"/>
  <c r="L24" s="1"/>
  <c r="J25"/>
  <c r="L25"/>
  <c r="L21"/>
  <c r="J21"/>
  <c r="E40" i="9"/>
  <c r="E36" i="10"/>
  <c r="G50" i="28"/>
  <c r="G48"/>
  <c r="G46"/>
  <c r="J24" i="34"/>
  <c r="J25" s="1"/>
  <c r="J26" s="1"/>
  <c r="E35" i="43"/>
  <c r="G51" i="28" l="1"/>
</calcChain>
</file>

<file path=xl/sharedStrings.xml><?xml version="1.0" encoding="utf-8"?>
<sst xmlns="http://schemas.openxmlformats.org/spreadsheetml/2006/main" count="1747" uniqueCount="505">
  <si>
    <t>ANNEXURE - B</t>
  </si>
  <si>
    <t>Name of Project</t>
  </si>
  <si>
    <t>:</t>
  </si>
  <si>
    <t>Location</t>
  </si>
  <si>
    <t>Arunachal Pradesh</t>
  </si>
  <si>
    <t>District</t>
  </si>
  <si>
    <t>Approved cost (Rs. In lakh)</t>
  </si>
  <si>
    <t>Date of approval of Project/Scheme</t>
  </si>
  <si>
    <t>Tender cost (Rs. In lakhs)</t>
  </si>
  <si>
    <t>Date of award of contract (copy of work order to be attached (only once for the quarter in which it was issued)</t>
  </si>
  <si>
    <t>Whether awarded work in being executed based on PERT/CPM</t>
  </si>
  <si>
    <t>Re-Schedule Date of Completion of Project / Scheme</t>
  </si>
  <si>
    <t>B. Over all Progress</t>
  </si>
  <si>
    <t>S/No.</t>
  </si>
  <si>
    <t>Item</t>
  </si>
  <si>
    <t>Physical Progress (%)</t>
  </si>
  <si>
    <t>Beginning of Quarter</t>
  </si>
  <si>
    <t>During Quarter</t>
  </si>
  <si>
    <t>Total Expenditure incurred                             (Rs. in lakh</t>
  </si>
  <si>
    <t>-</t>
  </si>
  <si>
    <t>Original Date of Completion of Project / Scheme</t>
  </si>
  <si>
    <t>Release of funds/payments</t>
  </si>
  <si>
    <t>Date</t>
  </si>
  <si>
    <t>Amount</t>
  </si>
  <si>
    <t>Remarks</t>
  </si>
  <si>
    <t>Total State Release :</t>
  </si>
  <si>
    <t>Executive Engineer,</t>
  </si>
  <si>
    <t>Superintending Engineer,</t>
  </si>
  <si>
    <t>Name :</t>
  </si>
  <si>
    <t>Designation :</t>
  </si>
  <si>
    <t>Date :</t>
  </si>
  <si>
    <t>Place :</t>
  </si>
  <si>
    <t>Office seal :</t>
  </si>
  <si>
    <t>Whether contract awarded on Turn key basis</t>
  </si>
  <si>
    <t>Pavement</t>
  </si>
  <si>
    <t>100% completed</t>
  </si>
  <si>
    <t>End of Quarter (Cummulative)</t>
  </si>
  <si>
    <t>Over all Physical Progress / Total expenditure</t>
  </si>
  <si>
    <t>A. Indentification Particulars</t>
  </si>
  <si>
    <t>Executing Agency State Govt./ PSC/ Other agency (specify)</t>
  </si>
  <si>
    <t>Arunachal Pradesh PWD</t>
  </si>
  <si>
    <t>C. Progress Release of State share</t>
  </si>
  <si>
    <t>D. No. of Photographs attached :-</t>
  </si>
  <si>
    <t>Sd/-</t>
  </si>
  <si>
    <t>Upgrdation of Namchik Miao-M'pen road 37 Km.(Phase-1)for new construction only  in Changlang District.(0.00km to 26.50 km.)</t>
  </si>
  <si>
    <t>2079.84 Lakhs</t>
  </si>
  <si>
    <t>1,925.13 Lakhs</t>
  </si>
  <si>
    <t>No</t>
  </si>
  <si>
    <t>Yes</t>
  </si>
  <si>
    <t>Jungle clearance 26.50 km.</t>
  </si>
  <si>
    <t>3.</t>
  </si>
  <si>
    <t>CD Works</t>
  </si>
  <si>
    <t>Extension of</t>
  </si>
  <si>
    <t>ii) RCC S/Culvert (4 mtr span) - 10 Nos</t>
  </si>
  <si>
    <t>iii) RCC S/Culvert (6 mtr span) - 10 Nos</t>
  </si>
  <si>
    <t>iv) Km Stone &amp; Road sign</t>
  </si>
  <si>
    <t>4.</t>
  </si>
  <si>
    <t>5.</t>
  </si>
  <si>
    <t>Shifting of utilities</t>
  </si>
  <si>
    <t>6.</t>
  </si>
  <si>
    <t>Contigencies</t>
  </si>
  <si>
    <t>a</t>
  </si>
  <si>
    <t>b</t>
  </si>
  <si>
    <t>Nil</t>
  </si>
  <si>
    <t>Jairampur P.W. Division.</t>
  </si>
  <si>
    <t>Jairampur Circle, PWD, Jairampur</t>
  </si>
  <si>
    <t>2133.60 Lakhs</t>
  </si>
  <si>
    <t>DNER/NLP/AP/151/2010 Dtd 28.02.2011</t>
  </si>
  <si>
    <t>1,951.51 Lakhs</t>
  </si>
  <si>
    <t>28/02/2014 (36 months)</t>
  </si>
  <si>
    <t>S&amp;I - 35.00 Km</t>
  </si>
  <si>
    <t>Formation Cutting - 34.703 Km</t>
  </si>
  <si>
    <t>iii) RCC S/Culvert (4 mtr span) - 8 Nos</t>
  </si>
  <si>
    <t>iv) RCC S/Culvert (6 mtr span) - 3 Nos</t>
  </si>
  <si>
    <t>Katcha Drain - 34.703 Km</t>
  </si>
  <si>
    <t>RCC Bridge (30 mtr span) - 1 No</t>
  </si>
  <si>
    <t>2.</t>
  </si>
  <si>
    <t>1.</t>
  </si>
  <si>
    <t>Longding P.W. Division.</t>
  </si>
  <si>
    <t>Chief Engineer, Eastern Zone, PWD, AP, Itanagar</t>
  </si>
  <si>
    <t>Itanagar</t>
  </si>
  <si>
    <t>Formation Cutting</t>
  </si>
  <si>
    <t>Amount (Rs. in Lakhs)</t>
  </si>
  <si>
    <t>Tezu Circle, PWD, Tezu</t>
  </si>
  <si>
    <t>Date of award of contract [copy of work order to be attached (only once for the quarter in which it was issued) need not be submitted if submitted in earlier quarter)</t>
  </si>
  <si>
    <t>No, on item rate contract.</t>
  </si>
  <si>
    <t>March '2013</t>
  </si>
  <si>
    <t>Namsai P.W. Division.</t>
  </si>
  <si>
    <t>27/06/2011</t>
  </si>
  <si>
    <t>State Govt. to concern department</t>
  </si>
  <si>
    <t>c</t>
  </si>
  <si>
    <t>Establishment of V.K.V at Changlang in Changlang District.</t>
  </si>
  <si>
    <t>Signature by the Chief Engineer of Implementing Department</t>
  </si>
  <si>
    <t>Anini P.W. Division.</t>
  </si>
  <si>
    <t>Total State Released :</t>
  </si>
  <si>
    <t>Dibang Valley</t>
  </si>
  <si>
    <t>Changlang</t>
  </si>
  <si>
    <t>2213.96 Lakhs</t>
  </si>
  <si>
    <t>28/03/2009</t>
  </si>
  <si>
    <t>501.55 Lakhs</t>
  </si>
  <si>
    <t>23/09/2011</t>
  </si>
  <si>
    <t>a) Bridge- June/2010</t>
  </si>
  <si>
    <t>b) Pavement- March/2012</t>
  </si>
  <si>
    <t>9.00km.</t>
  </si>
  <si>
    <t>Cross Drainage work</t>
  </si>
  <si>
    <t>a)RCC Slab Culvert 1.50 Mtr span (15 Nos.)</t>
  </si>
  <si>
    <t>b)RCC Slab Culvert 2.00 Mtr span (30 Nos.)</t>
  </si>
  <si>
    <t>15 Nos.</t>
  </si>
  <si>
    <t>c)RCC Slab Culvert 3.00 Mtr span (6 Nos.)</t>
  </si>
  <si>
    <t>d)RCC Slab Culvert 6.00 Mtr span (4 Nos.)</t>
  </si>
  <si>
    <t>Protection Works</t>
  </si>
  <si>
    <t>a)Retaining wall 3 mtr. Ht.(703.00 mtr.)</t>
  </si>
  <si>
    <t>b)Breast wall 3 mtr. Ht.(297.00 mtr.)</t>
  </si>
  <si>
    <t>Kutcha Drain (9.237 km.)</t>
  </si>
  <si>
    <t>6000.00 mtr.</t>
  </si>
  <si>
    <t>a)Sub-base coarse  (9.237 km.)</t>
  </si>
  <si>
    <t>b)Base coarse  WBM II (9.237 km.)</t>
  </si>
  <si>
    <t>c)Base coarse  WBM III (9.237 km.)</t>
  </si>
  <si>
    <t>d)Premixed carpetting&amp; seal coat (9.237 km.)</t>
  </si>
  <si>
    <t>C/o Steel Suspension Bridge</t>
  </si>
  <si>
    <t>Span-138.00 mtr.</t>
  </si>
  <si>
    <t>Contigencies @2%</t>
  </si>
  <si>
    <t>Surveyor of Works</t>
  </si>
  <si>
    <t>Jungle clearance - 25500 Sqm</t>
  </si>
  <si>
    <t>490.95Lakhs</t>
  </si>
  <si>
    <t>29-04-2013</t>
  </si>
  <si>
    <t xml:space="preserve">O/o Chief Engineer (EZ), </t>
  </si>
  <si>
    <t>PWD, AP,Itanagar.</t>
  </si>
  <si>
    <t xml:space="preserve">  Sr. Finance &amp; Accounts Officer,</t>
  </si>
  <si>
    <t>O/o Chief Engineer (EZ)</t>
  </si>
  <si>
    <t xml:space="preserve">Suptdg. Surveyor of Works
O/o Chief Engineer (EZ), 
Itanagar ,   Arunachal Pradesh.
</t>
  </si>
  <si>
    <t>State</t>
  </si>
  <si>
    <t xml:space="preserve">Changlang </t>
  </si>
  <si>
    <t>28.04.2015</t>
  </si>
  <si>
    <t>2013-14</t>
  </si>
  <si>
    <t>319.40 mtr</t>
  </si>
  <si>
    <t xml:space="preserve">                                                                                                                                                                                                  ANNEXURE - B</t>
  </si>
  <si>
    <t>28/02/2011</t>
  </si>
  <si>
    <t>Central share</t>
  </si>
  <si>
    <t>450.00 mtr</t>
  </si>
  <si>
    <t>200.00 mtr</t>
  </si>
  <si>
    <t>State Share</t>
  </si>
  <si>
    <t>Central Share</t>
  </si>
  <si>
    <t xml:space="preserve"> DNER/NLP/AP/120/2008 Dtd 19.09.2011</t>
  </si>
  <si>
    <t>Formation Cutting - 26.19 Km</t>
  </si>
  <si>
    <t>i) RCC S/Culvert (1 mtr span) - 7 Nos</t>
  </si>
  <si>
    <t>School Bldg (G+1) 1834.58 Sqm</t>
  </si>
  <si>
    <t>Hostel Bldg - 2 Blocks of 40 boarders (G +2)    1399.32 Sqm</t>
  </si>
  <si>
    <t>Site development   17437.78 km</t>
  </si>
  <si>
    <t>Formation Cutting 990 mtr</t>
  </si>
  <si>
    <t>Surface drain  990 mtr</t>
  </si>
  <si>
    <t>Sub Base course  990 mtr</t>
  </si>
  <si>
    <t>i) RCC S/Culvert (1 mtr span) - 52 No(31 Nos Revised Scope)</t>
  </si>
  <si>
    <t>ii) RCC S/Culvert (2 mtr span) - 75 Nos (67 Nos Revised Scope)</t>
  </si>
  <si>
    <t xml:space="preserve">Residential Building( T-I: 2 Nos, T-II: 2 Nos) </t>
  </si>
  <si>
    <t xml:space="preserve">Anjaw </t>
  </si>
  <si>
    <t>No, on item rate tender as per MoRTH Standard Biding Documents (SBD)</t>
  </si>
  <si>
    <t>2011-12</t>
  </si>
  <si>
    <t>Hayuliang P.W. Division.</t>
  </si>
  <si>
    <t xml:space="preserve"> Manchal</t>
  </si>
  <si>
    <t>Rs 3,252.92 Lakhs</t>
  </si>
  <si>
    <t>Dtd 08/10/2008</t>
  </si>
  <si>
    <t>13/03/2009</t>
  </si>
  <si>
    <t>30/11/2010</t>
  </si>
  <si>
    <t>Formation Cutting                32.01 km</t>
  </si>
  <si>
    <t>Slab Culvert 1.50 mtr span  58 Nos</t>
  </si>
  <si>
    <t>Slab Culvert 2.00 mtr span  46 Nos</t>
  </si>
  <si>
    <t>29 Nos</t>
  </si>
  <si>
    <t>Slab Culvert 4.00 mtr span  25 Nos</t>
  </si>
  <si>
    <t>Slab Culvert 6.00 mtr span  9 Nos</t>
  </si>
  <si>
    <t>KM Stone  32.01 km</t>
  </si>
  <si>
    <t>As per AOP 2011-12, fund earmarked Rs. 100.30 Lakhs</t>
  </si>
  <si>
    <t>Hawai</t>
  </si>
  <si>
    <t>19/12/2012</t>
  </si>
  <si>
    <t>Work awarded on TurnKey basis to M/S G.P.Enterprises,Vill. Lautul,PO.Hawai,Dist.Anjaw,AP.</t>
  </si>
  <si>
    <t>July'2016</t>
  </si>
  <si>
    <t>School Building</t>
  </si>
  <si>
    <t>19/09/2013</t>
  </si>
  <si>
    <t>999.42 lakhs</t>
  </si>
  <si>
    <t xml:space="preserve">Lower Dibang Valley </t>
  </si>
  <si>
    <t>Rs.1544.61 Lakhs</t>
  </si>
  <si>
    <t>DNER/NLP/AP/122/2008    Dtd.05.02.2010</t>
  </si>
  <si>
    <t>Rs.845.94 Lakhs</t>
  </si>
  <si>
    <t>20.01.2012</t>
  </si>
  <si>
    <t>No.On item Rate Contract.</t>
  </si>
  <si>
    <t>19.04.2014</t>
  </si>
  <si>
    <t>I.</t>
  </si>
  <si>
    <t>Jungle clearance  -36.44 hact.</t>
  </si>
  <si>
    <t>18.900 km (36.44 hact.)</t>
  </si>
  <si>
    <t>II.</t>
  </si>
  <si>
    <t>Earthwork</t>
  </si>
  <si>
    <t>(a) Formation cutting -273087.85cum</t>
  </si>
  <si>
    <t>III.</t>
  </si>
  <si>
    <t>Protection works</t>
  </si>
  <si>
    <t>IV.</t>
  </si>
  <si>
    <t>SH:- Soling, Metalling, carpeting.</t>
  </si>
  <si>
    <t>(a) Earthen shoulder 14.90 km (2976.75 cum)</t>
  </si>
  <si>
    <t>(b) WBM -with grade  I  -14.9 km(8234.74 cum)</t>
  </si>
  <si>
    <t>(c) WBM - with grade II- 18.9 km(7313.87 cum)</t>
  </si>
  <si>
    <t>(d) WBM -  with grade III -18.9 km(6772.101 cum)</t>
  </si>
  <si>
    <t>(e) Carpeting  -18.9 km(74418.75 sqm )</t>
  </si>
  <si>
    <t>V.</t>
  </si>
  <si>
    <t>Culverts</t>
  </si>
  <si>
    <t>(a) 1 mtr span - 11 Nos.</t>
  </si>
  <si>
    <t>4 Nos.</t>
  </si>
  <si>
    <t>(b) 2 mtr span - 6 Nos.</t>
  </si>
  <si>
    <t>6 Nos.</t>
  </si>
  <si>
    <t>(c) 4 mtr span - 9 Nos.</t>
  </si>
  <si>
    <t>8 Nos.</t>
  </si>
  <si>
    <t>(d) 6 mtr span -8Nos.</t>
  </si>
  <si>
    <t>VI</t>
  </si>
  <si>
    <t>Contigencies.</t>
  </si>
  <si>
    <t>Roing P.W. Division.</t>
  </si>
  <si>
    <t>0.400 km</t>
  </si>
  <si>
    <t>C/S = 1024.67               S/S = 128.13</t>
  </si>
  <si>
    <t>2014-15</t>
  </si>
  <si>
    <t>128.13 Lakhs</t>
  </si>
  <si>
    <t xml:space="preserve"> Kenjom Ete</t>
  </si>
  <si>
    <t>Constructuon of road from BRO road (4km point) on Anini-Dambuine road to Etabe village( Actual Length 9.50 km  in Dibang Valley Distt.</t>
  </si>
  <si>
    <t>and other works viz: F/C, Cross Drainage and Protection works</t>
  </si>
  <si>
    <t xml:space="preserve"> by work order Rs.867.26 lakhs.</t>
  </si>
  <si>
    <t>Dibang Valley District.</t>
  </si>
  <si>
    <t>Rs.1861.21 Lakhs</t>
  </si>
  <si>
    <t>19.09.2013</t>
  </si>
  <si>
    <t>Date of award of contract</t>
  </si>
  <si>
    <t>No.</t>
  </si>
  <si>
    <t>Cross drainage works.</t>
  </si>
  <si>
    <t>a)Rcc Slab Culvert 1.50 mtr span (41 Nos)</t>
  </si>
  <si>
    <t>b)Rcc Slab Culvert 2.00 mtr span (13 Nos)</t>
  </si>
  <si>
    <t>c)Rcc Slab Culvert 3.00 mtr span (3 Nos)</t>
  </si>
  <si>
    <t>d)Rcc Slab Culvert 6.00 mtr span (4 Nos)</t>
  </si>
  <si>
    <t>a)Retaining wall -3 m height (440.00 mtr)</t>
  </si>
  <si>
    <t>b)Breast wall -3 m height (200.00 mtr)</t>
  </si>
  <si>
    <t>Construction of road from Hawai District HQ to Manchal Administrative Circle (32.01 Km) in Arunachal Pradesh.Ph-I (SH:-FC &amp; Culverts)</t>
  </si>
  <si>
    <t>Dtd 19/12/2013</t>
  </si>
  <si>
    <t xml:space="preserve">i)Rs 971.43 Lakhs for 5 Nos. of bridges                                        </t>
  </si>
  <si>
    <t>10/12/2014</t>
  </si>
  <si>
    <t xml:space="preserve">Date of award of contract </t>
  </si>
  <si>
    <t>Yes,on turnkey basis</t>
  </si>
  <si>
    <t xml:space="preserve"> T-II 2 Nos completed G/Floor up to L/Level &amp; T I 2 Nos. up to plinth level</t>
  </si>
  <si>
    <t>Construction of Road from Sumhak to Shalom via Upper Chinhan upto WBM level (14 Km) in Arunachal Pradesh.</t>
  </si>
  <si>
    <t>Tirap</t>
  </si>
  <si>
    <t>1840.00 Lakhs</t>
  </si>
  <si>
    <t>20/02/2014</t>
  </si>
  <si>
    <t>1836.25 Lakhs</t>
  </si>
  <si>
    <t>Jungle Clearance (13.88 Km)</t>
  </si>
  <si>
    <t>Formation Cutting (13.88 Km)</t>
  </si>
  <si>
    <t>Pavement:-</t>
  </si>
  <si>
    <t>a. GSB-I- 13.88 Km</t>
  </si>
  <si>
    <t>b. WBM-II-13.88 Km.</t>
  </si>
  <si>
    <t>CD works:-</t>
  </si>
  <si>
    <t>a. RCC Slab Culvert (2m)-45 Nos.</t>
  </si>
  <si>
    <t>Protection Works:-</t>
  </si>
  <si>
    <t>Drainage:-</t>
  </si>
  <si>
    <t>a. Kutcha Drain- 13880.00 mtr.</t>
  </si>
  <si>
    <t>b. Pucca Drain- 4164.00 mtr.</t>
  </si>
  <si>
    <t>Km Stone &amp; Sign Board- 1 Job</t>
  </si>
  <si>
    <t>a.  Retaining &amp; Breast Wall (3 Mtr) -700.00 mtr.</t>
  </si>
  <si>
    <t>Khonsa P.W. Division.</t>
  </si>
  <si>
    <t>Jairampur Circle, PWD, Tezu</t>
  </si>
  <si>
    <t>Longding.</t>
  </si>
  <si>
    <t>Rs 2069.00 Lakhs</t>
  </si>
  <si>
    <t>Dtd 20/02/2014</t>
  </si>
  <si>
    <t>Rs. 2068.65 Lakhs.</t>
  </si>
  <si>
    <t>NA.</t>
  </si>
  <si>
    <t>This work is being executive through Tender/Agreement.</t>
  </si>
  <si>
    <t>29/01/2015                                                                                               NA.</t>
  </si>
  <si>
    <t>F/C - 7.00 Km</t>
  </si>
  <si>
    <t>Widening - 7.19 Km.</t>
  </si>
  <si>
    <t>WBM-I- 29.00 Km</t>
  </si>
  <si>
    <t>WBM-II- 29.00 Km</t>
  </si>
  <si>
    <t>WBM-III- 17.75 Km.</t>
  </si>
  <si>
    <t>Black topping - 17.75 Km.</t>
  </si>
  <si>
    <t>RCC Slab culvert (1 m span) 40.00 Nos.</t>
  </si>
  <si>
    <t>RCC Slab culvert (2.00 m span) 4.00 Nos.</t>
  </si>
  <si>
    <t>RCC Slab culvert (6.00 m span) 2.00 Nos.</t>
  </si>
  <si>
    <t>R/wall (3.0 m ht) - 140.00 m</t>
  </si>
  <si>
    <t>R/wall (4.0 m ht) - 60.00 m</t>
  </si>
  <si>
    <t>B/wall ( 3.8 m ht) - 50.00 m</t>
  </si>
  <si>
    <t>K/Drain - 29.00 Km.</t>
  </si>
  <si>
    <t>b.</t>
  </si>
  <si>
    <t>a.</t>
  </si>
  <si>
    <t>c.</t>
  </si>
  <si>
    <t>Kanubari P.W. Division.</t>
  </si>
  <si>
    <t>July 2017</t>
  </si>
  <si>
    <t>Amount                           (Rs. in Lakhs)</t>
  </si>
  <si>
    <t>March'2016</t>
  </si>
  <si>
    <t>Construction of road from Hawai District HQ to Manchal Administrative Circle  (32.01 Km) phased-II of Anjaw Distt. in Arunachal Pradesh (SH:-Pmt.Bridges).</t>
  </si>
  <si>
    <t>Rs 3331.33 Lakhs</t>
  </si>
  <si>
    <t>Establishment of V.K.V residential school at Longding in Longding District.</t>
  </si>
  <si>
    <t>Rs 897.19 Lakhs</t>
  </si>
  <si>
    <t>Dtd 30/01/2014</t>
  </si>
  <si>
    <t>30/10/2014                                                                                               NA.</t>
  </si>
  <si>
    <t>NO</t>
  </si>
  <si>
    <t>27/11/2016</t>
  </si>
  <si>
    <t>School Building-1883 Sqm</t>
  </si>
  <si>
    <t>Hostel Building-1181.28 Sqm</t>
  </si>
  <si>
    <t>Residential Building</t>
  </si>
  <si>
    <t>i</t>
  </si>
  <si>
    <t>ii</t>
  </si>
  <si>
    <t>T-I-8 Nos.-333.60 Sqm</t>
  </si>
  <si>
    <t>iii</t>
  </si>
  <si>
    <t>iv</t>
  </si>
  <si>
    <t>T-II-8 Nos.-407.08 Sqm</t>
  </si>
  <si>
    <t>T-III-4 Nos.-247.52 Sqm</t>
  </si>
  <si>
    <t>T-IV-1 No.-90.22 Sqm</t>
  </si>
  <si>
    <t>Rs. 804.76 Lakhs.</t>
  </si>
  <si>
    <t>Strengthening and Improvement of Changlang to Khimiyang Road Ph-II (0.00 to 14.500 km.) in Changlang District.</t>
  </si>
  <si>
    <t>Rs 693.40 Lakhs</t>
  </si>
  <si>
    <t>Dtd 24/10/2013</t>
  </si>
  <si>
    <t>Rs. 673.36 Lakhs.</t>
  </si>
  <si>
    <t>Not yet awarded (financial bidding in progress)</t>
  </si>
  <si>
    <t>Work not yet awarded</t>
  </si>
  <si>
    <t>31/03/2016</t>
  </si>
  <si>
    <t>Restoration of rain cuts-14.439 km.</t>
  </si>
  <si>
    <t xml:space="preserve"> WBM-II-14.439 Km</t>
  </si>
  <si>
    <t xml:space="preserve"> WBM-III-14.439 Km</t>
  </si>
  <si>
    <t>B/T and seal coat 14.439 Km</t>
  </si>
  <si>
    <t>C.C.Drain 14.439 Km</t>
  </si>
  <si>
    <t>W' Beam Crash Barrier 3400 mtrs.</t>
  </si>
  <si>
    <t>RCC Km. Stone -15 Nos.</t>
  </si>
  <si>
    <t>Road signboard &amp; Road Signal-15 Nos (13.50 Sqm.)</t>
  </si>
  <si>
    <t>Changlang P.W. Division.</t>
  </si>
  <si>
    <t>31.03.2016</t>
  </si>
  <si>
    <r>
      <t xml:space="preserve">C/S=Rs 975.52 Lakhs, S/S=Rs 108.39 Lakhs                                     </t>
    </r>
    <r>
      <rPr>
        <b/>
        <sz val="11"/>
        <color theme="1"/>
        <rFont val="Times New Roman"/>
        <family val="1"/>
      </rPr>
      <t>Total Rs.1083.91 Lakhs</t>
    </r>
  </si>
  <si>
    <t>Rs.1751.13 Lakhs</t>
  </si>
  <si>
    <t>14/11/2014</t>
  </si>
  <si>
    <t>d.Carpetting   11.880 Km</t>
  </si>
  <si>
    <t>c. WBM-III-      11.880 Km</t>
  </si>
  <si>
    <t>b. WBM-II-       11.880 Km</t>
  </si>
  <si>
    <t>a. GSB            11.880Km</t>
  </si>
  <si>
    <t>Jungle Clearance (12.000 Km)</t>
  </si>
  <si>
    <t xml:space="preserve"> Formation cutting -(11.880 Km)</t>
  </si>
  <si>
    <t>30/06/2017</t>
  </si>
  <si>
    <t>28/02/2017</t>
  </si>
  <si>
    <t>24/12/2014</t>
  </si>
  <si>
    <t xml:space="preserve"> Khonsa Circle, PWD, Khonsa</t>
  </si>
  <si>
    <t>2 Nos.</t>
  </si>
  <si>
    <t>13/02/2013</t>
  </si>
  <si>
    <t>a. RCC Slab Culvert (4m)-7 Nos.</t>
  </si>
  <si>
    <t>a. RCC Slab Culvert (6m)- 1 No.</t>
  </si>
  <si>
    <t>Amount
 (Rs. in Lakhs)</t>
  </si>
  <si>
    <t>2 Nos</t>
  </si>
  <si>
    <t>Both block  completed , Except flooring doors, windows, grils,railing, sanitary,water supply &amp; finishing.</t>
  </si>
  <si>
    <t>12.00 km.</t>
  </si>
  <si>
    <t>21 Nos.</t>
  </si>
  <si>
    <t>8 Nos</t>
  </si>
  <si>
    <t>1.32 km.</t>
  </si>
  <si>
    <t>10 Nos</t>
  </si>
  <si>
    <t>270.00 mtr.</t>
  </si>
  <si>
    <t>14.50 Km</t>
  </si>
  <si>
    <t>11.49 Km</t>
  </si>
  <si>
    <t>6.50 Km</t>
  </si>
  <si>
    <t>221 mtr</t>
  </si>
  <si>
    <t>83.00 mtrs.</t>
  </si>
  <si>
    <t>Central Share (1st phase)</t>
  </si>
  <si>
    <t>Total Expenditure :</t>
  </si>
  <si>
    <t>December '2017</t>
  </si>
  <si>
    <t>Rs.1302.405/a)Bridge=Rs.979.085 Lakhsb) Pavement= Rs.323.32Lakhs</t>
  </si>
  <si>
    <t>Total Fund Released :</t>
  </si>
  <si>
    <t>Total Funds Released :</t>
  </si>
  <si>
    <t>Total Fund Release :</t>
  </si>
  <si>
    <t>09/06 2017</t>
  </si>
  <si>
    <t>Total</t>
  </si>
  <si>
    <t>Cetral Share</t>
  </si>
  <si>
    <t>2009-2010</t>
  </si>
  <si>
    <t>2015-2016</t>
  </si>
  <si>
    <t>2011-2012</t>
  </si>
  <si>
    <t>Total Expenditure incurred                             (Rs. in lakh)</t>
  </si>
  <si>
    <t>14.73 Km</t>
  </si>
  <si>
    <t>22 Nos</t>
  </si>
  <si>
    <t>9.00 km</t>
  </si>
  <si>
    <t>15.00 Nos</t>
  </si>
  <si>
    <t>7.80 km</t>
  </si>
  <si>
    <t>6.10 km</t>
  </si>
  <si>
    <t xml:space="preserve">Both Side  abutment   completed                  </t>
  </si>
  <si>
    <t>35.00  km</t>
  </si>
  <si>
    <t>C/O road from 168 Km point to Roing- Anini  BRTF road to Echigo village in Dibang Valley (12 Km) District , Arunachal Pradesh.</t>
  </si>
  <si>
    <t>721.70 mtr</t>
  </si>
  <si>
    <t>`</t>
  </si>
  <si>
    <t>11.60 km.</t>
  </si>
  <si>
    <t>34.703 Km</t>
  </si>
  <si>
    <t>As per AOP 2014-15, fund  Rs. 12.83 Lakhs</t>
  </si>
  <si>
    <t>As per AOP 2013-14, fund  Rs. 15.00 Lakhs</t>
  </si>
  <si>
    <t>Infrastructure Development of Govt.Higher Secondary School  Hawai (C/o School Building Only) in  Anjaw Dist .</t>
  </si>
  <si>
    <t>C/O of Road from Jia Tinali on Roing Shantipur road (9.20km) to Bijari via Idilli (19.80 km) in Arunachal Pradesh.</t>
  </si>
  <si>
    <t>2.746 km(1527.91 Cum)</t>
  </si>
  <si>
    <t xml:space="preserve">6.746 km (2610.54 Cum)                </t>
  </si>
  <si>
    <t xml:space="preserve">6.746 km (2417.17 Cum)                </t>
  </si>
  <si>
    <t>Construction of Indoor Multi Sport Complex at Nmsai in Arunachal Pradesh</t>
  </si>
  <si>
    <t>Namsai</t>
  </si>
  <si>
    <t>312.98 Lakhs (DNER/NLP/AP/205/2013 Dt. 29/12/2014)</t>
  </si>
  <si>
    <t>Rs.</t>
  </si>
  <si>
    <t>Indoor Multisports complex Plinth area-1385.00 Sqm</t>
  </si>
  <si>
    <t>15.01.2015</t>
  </si>
  <si>
    <t>31/03/2014(36 months)</t>
  </si>
  <si>
    <t>12.00 km</t>
  </si>
  <si>
    <t>21 Nos</t>
  </si>
  <si>
    <t>83.00 mtr</t>
  </si>
  <si>
    <t>1.32 km</t>
  </si>
  <si>
    <t>30 Nos.</t>
  </si>
  <si>
    <t>30 Nos</t>
  </si>
  <si>
    <t>721.70mtr</t>
  </si>
  <si>
    <t>7.80 km.</t>
  </si>
  <si>
    <t>6.10 km.</t>
  </si>
  <si>
    <t>Boulder crated walls 5091.00 cum (950 mtr)</t>
  </si>
  <si>
    <t>18.900km (273087.85 cum)</t>
  </si>
  <si>
    <t>18.900 km(36.44 hact.)</t>
  </si>
  <si>
    <t>18.900 km(273087.85 cum)</t>
  </si>
  <si>
    <t xml:space="preserve">6.746 km (2610.54 Cum)      </t>
  </si>
  <si>
    <t xml:space="preserve">6.746 km (2417.17 Cum)    </t>
  </si>
  <si>
    <t>i)Rs 1,031.76 Lakhs + 328.33 Lakhs deviation=1360.09 Lakhs for 2 to 20km                                                                                                             ii)  Rs.345 Lakhs through CPWD form-11                                                                iii) NIBapproved for  Rs.1335.58 Lakhs for strech 20.00 to 32.01 km</t>
  </si>
  <si>
    <r>
      <rPr>
        <sz val="11"/>
        <rFont val="Times New Roman"/>
        <family val="1"/>
      </rPr>
      <t>31/12/2016</t>
    </r>
    <r>
      <rPr>
        <sz val="11"/>
        <color theme="0" tint="-0.499984740745262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subject to timely release of fund by MDoNER</t>
    </r>
  </si>
  <si>
    <t>Amount                            (Rs. in Lakhs)</t>
  </si>
  <si>
    <t>RCC. Pmt.Bridge 10 mtr span- 1No.</t>
  </si>
  <si>
    <t>RCC. Pmt.Bridge 15.00 mtr span- 3 Nos.(Now 10.00 Mtr)</t>
  </si>
  <si>
    <t>RCC. Pmt.Bridge 45 mtr span 1No.</t>
  </si>
  <si>
    <t>Amount                     (Rs. in Lakhs)</t>
  </si>
  <si>
    <t xml:space="preserve">i) Right bank  abutment  100% completed    ii)Left bank abutment 100% completed                     </t>
  </si>
  <si>
    <t>18/01/2016</t>
  </si>
  <si>
    <t>31/12/2016</t>
  </si>
  <si>
    <t>Construction of Road from Kanubari to Bogapani via Ranglua and Lawnu CO. HQ (41.00 Km.)Ph-1</t>
  </si>
  <si>
    <t>26.50km.</t>
  </si>
  <si>
    <t>26.19km.</t>
  </si>
  <si>
    <t>6Nos.</t>
  </si>
  <si>
    <t>10Nos.</t>
  </si>
  <si>
    <t>4Nos.</t>
  </si>
  <si>
    <t>Building completed except finishing</t>
  </si>
  <si>
    <t>Ground floor slab casting completed</t>
  </si>
  <si>
    <t>Ground floor slab casting completed &amp; First floor column work in progress</t>
  </si>
  <si>
    <t>Completed except finishing work</t>
  </si>
  <si>
    <t>Site Dev.</t>
  </si>
  <si>
    <r>
      <rPr>
        <sz val="11"/>
        <rFont val="Times New Roman"/>
        <family val="1"/>
      </rPr>
      <t>31/03/2017</t>
    </r>
    <r>
      <rPr>
        <sz val="11"/>
        <color theme="1"/>
        <rFont val="Times New Roman"/>
        <family val="1"/>
      </rPr>
      <t xml:space="preserve"> (as per contract agreement &amp; subject  to availability of fund in time)</t>
    </r>
  </si>
  <si>
    <t>66Nos.</t>
  </si>
  <si>
    <t>31/03/2017(as per contract agreement &amp; subject  to availability of fund in time)</t>
  </si>
  <si>
    <t>Construction of road from NH-153 Longvi village point to Tengman village via Khetwa &amp; Jotin Juda village (35.00 Km)  in Changlang District .</t>
  </si>
  <si>
    <t xml:space="preserve"> </t>
  </si>
  <si>
    <r>
      <t>Katcha Drain-</t>
    </r>
    <r>
      <rPr>
        <sz val="10"/>
        <color indexed="63"/>
        <rFont val="Arial"/>
        <family val="2"/>
      </rPr>
      <t>11.880Km</t>
    </r>
  </si>
  <si>
    <r>
      <t>Road Furniture=</t>
    </r>
    <r>
      <rPr>
        <sz val="11"/>
        <color theme="1"/>
        <rFont val="Times New Roman"/>
        <family val="1"/>
      </rPr>
      <t>12.000km.</t>
    </r>
  </si>
  <si>
    <t xml:space="preserve">6.746 km (26562.38 Sqm)   </t>
  </si>
  <si>
    <t>Tender awarded</t>
  </si>
  <si>
    <t xml:space="preserve">QPR compiled from UC
</t>
  </si>
  <si>
    <t>13.880 Km</t>
  </si>
  <si>
    <t>9.000 Km</t>
  </si>
  <si>
    <t>12.000 Km</t>
  </si>
  <si>
    <t>41 Nos.</t>
  </si>
  <si>
    <t>550 mtr.</t>
  </si>
  <si>
    <t>13880 mtr.</t>
  </si>
  <si>
    <t>7km.</t>
  </si>
  <si>
    <t>7.19km.</t>
  </si>
  <si>
    <t>2Nos.</t>
  </si>
  <si>
    <t>29.00km.</t>
  </si>
  <si>
    <t>23.237km.</t>
  </si>
  <si>
    <t>40Nos.</t>
  </si>
  <si>
    <t>80 mtr.</t>
  </si>
  <si>
    <t>30 mtr.</t>
  </si>
  <si>
    <t>17 Nos.</t>
  </si>
  <si>
    <t>9.280 km.</t>
  </si>
  <si>
    <t>0.280 km</t>
  </si>
  <si>
    <t>9.000 km</t>
  </si>
  <si>
    <t>1.500 km</t>
  </si>
  <si>
    <t>34.700 Km.</t>
  </si>
  <si>
    <t xml:space="preserve"> Abutment completed.</t>
  </si>
  <si>
    <t>C/S=1322.10       S/S= 132.24</t>
  </si>
  <si>
    <t xml:space="preserve">C/S = 989.89              S/S =172.40          </t>
  </si>
  <si>
    <t>2015-16</t>
  </si>
  <si>
    <t>C/S=390.20
S/S=71.96</t>
  </si>
  <si>
    <t>2016-17</t>
  </si>
  <si>
    <t>C/S=1090.30
S/S=120.00</t>
  </si>
  <si>
    <t>C/S=177.55
S/S=17.76</t>
  </si>
  <si>
    <t>C/S=670.03
S/S=36.25</t>
  </si>
  <si>
    <t>C/S=249.62
S/S=25.00</t>
  </si>
  <si>
    <t>Total Expenditure:</t>
  </si>
  <si>
    <t>C/S=989.70
S/S=150.00</t>
  </si>
  <si>
    <t>C/S=579.43
S/S=32.30</t>
  </si>
  <si>
    <t>B.</t>
  </si>
  <si>
    <t>QUARTERLY PROGRESS REPORT FOR QUARTER ENDING JUNE-2017 PROJECT UNDER NON - LAPSABLE CENTRAL POOL OF RESOURCES SCHEME.</t>
  </si>
  <si>
    <t>26.190  km</t>
  </si>
  <si>
    <t>24.850  km.</t>
  </si>
  <si>
    <t xml:space="preserve">Completed </t>
  </si>
  <si>
    <t>C/S=1756.36
S/S=193.57</t>
  </si>
  <si>
    <t>QUARTERLY PROGRESS REPORT FOR QUARTER ENDING SEPTEMBER-2017  PROJECT UNDER NON - LAPSABLE CENTRAL POOL OF RESOURCES SCHEME.</t>
  </si>
  <si>
    <t>QUARTERLY PROGRESS REPORT FOR QUARTER ENDING  SEPTEMBER-2017 PROJECT UNDER NON - LAPSABLE CENTRAL POOL OF RESOURCES SCHEME.</t>
  </si>
  <si>
    <t>QUARTERLY PROGRESS REPORT FOR QUARTER ENDING  SEPTEMBER-2017  PROJECT UNDER NON - LAPSABLE CENTRAL POOL OF RESOURCES SCHEME.</t>
  </si>
  <si>
    <t>Minor work</t>
  </si>
  <si>
    <t>Building completed except some minor work</t>
  </si>
  <si>
    <t>1.880 Km</t>
  </si>
  <si>
    <t>4.880 Km</t>
  </si>
  <si>
    <t>47 Nos.</t>
  </si>
  <si>
    <t>2164 mtr.</t>
  </si>
  <si>
    <t>4164 mtr.</t>
  </si>
  <si>
    <t>2000 mtr.</t>
  </si>
  <si>
    <t xml:space="preserve">1) 10 m (Ch:- 2.40  Km.) Abutment 2 Nos  completed         2) 10mtr (CH 6.80 km)  up to Deck slab except approach road river training work            3) 15mtr (CH-11.50 km)  completed except approach road             4)10 M (Ch:-11.72 km.)  upto Deck  slab except approach road river training work 
</t>
  </si>
  <si>
    <t>1) 10 m (Ch:- 2.40  Km.) Abutment 2 nos      2) 10 m (Ch:- 6.80 Km.)Bridge completed            3) 15mtr (CH-11.50 km) Bridge completed  4)10 M (11.72 km.) Bridge completed</t>
  </si>
  <si>
    <t>F/F truss work ,CGI sheet fixing and wall work in progress</t>
  </si>
  <si>
    <t>Building F/F complted upto roof level &amp; F/F truss work CGI sheet fixing and wall work in progress</t>
  </si>
  <si>
    <t>Building F/F complted  &amp; F/F truss work in progress</t>
  </si>
  <si>
    <t>1No.</t>
  </si>
  <si>
    <t>7Nos.</t>
  </si>
  <si>
    <t>1.340Km</t>
  </si>
  <si>
    <t>26.190  km.</t>
  </si>
  <si>
    <t>i) Soling (GSB - Grd-I) - 26.190 Km</t>
  </si>
  <si>
    <t>ii) WBM - 26.190 Km</t>
  </si>
  <si>
    <t>iii) BT (PC &amp; SC) - 26.190 Km</t>
  </si>
  <si>
    <t>C/S=1554.50  S/S=207.99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</si>
</sst>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63"/>
      <name val="Arial"/>
      <family val="2"/>
    </font>
    <font>
      <sz val="6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 tint="-0.499984740745262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5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/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4" fillId="0" borderId="1" xfId="0" quotePrefix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4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0" fontId="4" fillId="0" borderId="1" xfId="0" quotePrefix="1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quotePrefix="1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8" fillId="0" borderId="1" xfId="0" quotePrefix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/>
    </xf>
    <xf numFmtId="9" fontId="12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10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9" fontId="4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0" fontId="1" fillId="0" borderId="0" xfId="0" applyFont="1" applyFill="1"/>
    <xf numFmtId="0" fontId="0" fillId="0" borderId="0" xfId="0" applyFill="1"/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vertical="top"/>
    </xf>
    <xf numFmtId="2" fontId="1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8" fillId="0" borderId="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0" fontId="4" fillId="0" borderId="1" xfId="0" quotePrefix="1" applyNumberFormat="1" applyFont="1" applyBorder="1" applyAlignment="1">
      <alignment horizontal="center" vertical="top" wrapText="1"/>
    </xf>
    <xf numFmtId="10" fontId="4" fillId="0" borderId="7" xfId="0" quotePrefix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2" fontId="17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0" fontId="1" fillId="0" borderId="7" xfId="0" applyNumberFormat="1" applyFont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9" fontId="2" fillId="0" borderId="8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/>
    <xf numFmtId="9" fontId="2" fillId="0" borderId="9" xfId="0" applyNumberFormat="1" applyFont="1" applyFill="1" applyBorder="1" applyAlignment="1">
      <alignment vertical="top"/>
    </xf>
    <xf numFmtId="9" fontId="2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9" fontId="4" fillId="0" borderId="7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9" fontId="4" fillId="0" borderId="7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vertical="top" wrapText="1"/>
    </xf>
    <xf numFmtId="0" fontId="4" fillId="0" borderId="1" xfId="0" quotePrefix="1" applyFont="1" applyBorder="1" applyAlignment="1">
      <alignment vertical="top"/>
    </xf>
    <xf numFmtId="9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vertical="top"/>
    </xf>
    <xf numFmtId="9" fontId="4" fillId="0" borderId="0" xfId="0" quotePrefix="1" applyNumberFormat="1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Fill="1" applyBorder="1" applyAlignment="1">
      <alignment horizontal="center" vertical="top"/>
    </xf>
    <xf numFmtId="10" fontId="4" fillId="0" borderId="1" xfId="0" quotePrefix="1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top"/>
    </xf>
    <xf numFmtId="0" fontId="17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vertical="top" wrapText="1"/>
    </xf>
    <xf numFmtId="0" fontId="4" fillId="0" borderId="1" xfId="0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9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0" fontId="4" fillId="0" borderId="7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quotePrefix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9" fontId="2" fillId="0" borderId="1" xfId="0" applyNumberFormat="1" applyFont="1" applyFill="1" applyBorder="1" applyAlignment="1">
      <alignment horizontal="center" vertical="top"/>
    </xf>
    <xf numFmtId="2" fontId="2" fillId="0" borderId="12" xfId="0" applyNumberFormat="1" applyFont="1" applyBorder="1" applyAlignment="1">
      <alignment vertical="top" wrapText="1"/>
    </xf>
    <xf numFmtId="2" fontId="17" fillId="0" borderId="0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vertical="center" wrapText="1"/>
    </xf>
    <xf numFmtId="2" fontId="19" fillId="0" borderId="3" xfId="0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8" fillId="0" borderId="7" xfId="2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9" fontId="21" fillId="0" borderId="7" xfId="0" applyNumberFormat="1" applyFont="1" applyBorder="1" applyAlignment="1">
      <alignment vertical="center" wrapText="1"/>
    </xf>
    <xf numFmtId="9" fontId="21" fillId="0" borderId="9" xfId="0" applyNumberFormat="1" applyFont="1" applyBorder="1" applyAlignment="1">
      <alignment vertical="center" wrapText="1"/>
    </xf>
    <xf numFmtId="9" fontId="0" fillId="0" borderId="0" xfId="0" applyNumberFormat="1" applyAlignment="1">
      <alignment vertical="top" wrapText="1"/>
    </xf>
    <xf numFmtId="9" fontId="0" fillId="0" borderId="0" xfId="0" applyNumberFormat="1"/>
    <xf numFmtId="0" fontId="9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10" fontId="12" fillId="0" borderId="7" xfId="0" applyNumberFormat="1" applyFont="1" applyBorder="1" applyAlignment="1">
      <alignment horizontal="center" vertical="top" wrapText="1"/>
    </xf>
    <xf numFmtId="9" fontId="12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2" fillId="0" borderId="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/>
    </xf>
    <xf numFmtId="9" fontId="23" fillId="0" borderId="8" xfId="0" applyNumberFormat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4" fillId="0" borderId="7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4" fillId="0" borderId="8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 wrapText="1"/>
    </xf>
    <xf numFmtId="10" fontId="4" fillId="0" borderId="7" xfId="0" quotePrefix="1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10" fontId="1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14" fontId="1" fillId="0" borderId="0" xfId="0" quotePrefix="1" applyNumberFormat="1" applyFont="1" applyAlignment="1">
      <alignment horizontal="justify" vertical="top" wrapText="1"/>
    </xf>
    <xf numFmtId="10" fontId="4" fillId="0" borderId="1" xfId="0" applyNumberFormat="1" applyFont="1" applyBorder="1" applyAlignment="1">
      <alignment horizontal="center" vertical="top" wrapText="1"/>
    </xf>
    <xf numFmtId="9" fontId="16" fillId="0" borderId="7" xfId="0" applyNumberFormat="1" applyFont="1" applyBorder="1" applyAlignment="1">
      <alignment vertical="top"/>
    </xf>
    <xf numFmtId="9" fontId="16" fillId="0" borderId="9" xfId="0" applyNumberFormat="1" applyFont="1" applyBorder="1" applyAlignment="1">
      <alignment vertical="top"/>
    </xf>
    <xf numFmtId="9" fontId="16" fillId="0" borderId="8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justify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/>
    <xf numFmtId="2" fontId="1" fillId="0" borderId="0" xfId="0" quotePrefix="1" applyNumberFormat="1" applyFont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3" fillId="0" borderId="0" xfId="0" applyNumberFormat="1" applyFont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/>
    </xf>
    <xf numFmtId="10" fontId="1" fillId="0" borderId="9" xfId="0" applyNumberFormat="1" applyFont="1" applyBorder="1" applyAlignment="1">
      <alignment horizontal="center" vertical="top"/>
    </xf>
    <xf numFmtId="10" fontId="1" fillId="0" borderId="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4" fillId="0" borderId="7" xfId="1" applyNumberFormat="1" applyFont="1" applyBorder="1" applyAlignment="1">
      <alignment horizontal="center" vertical="top" wrapText="1"/>
    </xf>
    <xf numFmtId="10" fontId="4" fillId="0" borderId="8" xfId="1" applyNumberFormat="1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top"/>
    </xf>
    <xf numFmtId="0" fontId="12" fillId="0" borderId="0" xfId="0" quotePrefix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0" fontId="4" fillId="0" borderId="0" xfId="0" quotePrefix="1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justify" vertical="top" wrapText="1"/>
    </xf>
    <xf numFmtId="0" fontId="1" fillId="0" borderId="0" xfId="0" quotePrefix="1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top" wrapText="1"/>
    </xf>
    <xf numFmtId="9" fontId="4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vertical="top" wrapText="1"/>
    </xf>
    <xf numFmtId="9" fontId="4" fillId="0" borderId="7" xfId="0" quotePrefix="1" applyNumberFormat="1" applyFont="1" applyBorder="1" applyAlignment="1">
      <alignment horizontal="center" vertical="top" wrapText="1"/>
    </xf>
    <xf numFmtId="10" fontId="12" fillId="0" borderId="7" xfId="0" applyNumberFormat="1" applyFont="1" applyBorder="1" applyAlignment="1">
      <alignment horizontal="center" vertical="top" wrapText="1"/>
    </xf>
    <xf numFmtId="10" fontId="12" fillId="0" borderId="8" xfId="0" applyNumberFormat="1" applyFont="1" applyBorder="1" applyAlignment="1">
      <alignment horizontal="center" vertical="top" wrapText="1"/>
    </xf>
    <xf numFmtId="10" fontId="16" fillId="0" borderId="7" xfId="0" applyNumberFormat="1" applyFont="1" applyBorder="1" applyAlignment="1">
      <alignment horizontal="right" vertical="top" wrapText="1" indent="1"/>
    </xf>
    <xf numFmtId="10" fontId="16" fillId="0" borderId="9" xfId="0" applyNumberFormat="1" applyFont="1" applyBorder="1" applyAlignment="1">
      <alignment horizontal="right" vertical="top" wrapText="1" indent="1"/>
    </xf>
    <xf numFmtId="10" fontId="16" fillId="0" borderId="8" xfId="0" applyNumberFormat="1" applyFont="1" applyBorder="1" applyAlignment="1">
      <alignment horizontal="right" vertical="top" wrapText="1" inden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13" fillId="0" borderId="0" xfId="0" applyFont="1" applyAlignment="1">
      <alignment vertical="justify" wrapText="1"/>
    </xf>
    <xf numFmtId="2" fontId="22" fillId="0" borderId="15" xfId="0" applyNumberFormat="1" applyFont="1" applyBorder="1" applyAlignment="1">
      <alignment horizontal="center" wrapText="1"/>
    </xf>
    <xf numFmtId="10" fontId="4" fillId="0" borderId="8" xfId="0" quotePrefix="1" applyNumberFormat="1" applyFont="1" applyBorder="1" applyAlignment="1">
      <alignment horizontal="center" vertical="top" wrapText="1"/>
    </xf>
    <xf numFmtId="9" fontId="4" fillId="0" borderId="8" xfId="0" quotePrefix="1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0" fontId="12" fillId="0" borderId="8" xfId="0" quotePrefix="1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9" fontId="4" fillId="0" borderId="7" xfId="0" quotePrefix="1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top" wrapText="1"/>
    </xf>
    <xf numFmtId="9" fontId="12" fillId="0" borderId="7" xfId="0" applyNumberFormat="1" applyFont="1" applyBorder="1" applyAlignment="1">
      <alignment horizontal="center" vertical="top" wrapText="1"/>
    </xf>
    <xf numFmtId="9" fontId="12" fillId="0" borderId="8" xfId="0" applyNumberFormat="1" applyFont="1" applyBorder="1" applyAlignment="1">
      <alignment horizontal="center" vertical="top" wrapText="1"/>
    </xf>
    <xf numFmtId="2" fontId="4" fillId="0" borderId="10" xfId="0" quotePrefix="1" applyNumberFormat="1" applyFont="1" applyBorder="1" applyAlignment="1">
      <alignment horizontal="center" vertical="center" wrapText="1"/>
    </xf>
    <xf numFmtId="2" fontId="4" fillId="0" borderId="3" xfId="0" quotePrefix="1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vertical="top" wrapText="1"/>
    </xf>
    <xf numFmtId="10" fontId="4" fillId="0" borderId="8" xfId="0" applyNumberFormat="1" applyFont="1" applyBorder="1" applyAlignment="1">
      <alignment vertical="top" wrapText="1"/>
    </xf>
    <xf numFmtId="0" fontId="1" fillId="0" borderId="7" xfId="0" quotePrefix="1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11206</xdr:colOff>
      <xdr:row>20</xdr:row>
      <xdr:rowOff>22412</xdr:rowOff>
    </xdr:from>
    <xdr:to>
      <xdr:col>6</xdr:col>
      <xdr:colOff>168088</xdr:colOff>
      <xdr:row>24</xdr:row>
      <xdr:rowOff>0</xdr:rowOff>
    </xdr:to>
    <xdr:sp macro="" textlink="">
      <xdr:nvSpPr>
        <xdr:cNvPr id="2" name="Right Brace 1"/>
        <xdr:cNvSpPr/>
      </xdr:nvSpPr>
      <xdr:spPr>
        <a:xfrm>
          <a:off x="6402481" y="6366062"/>
          <a:ext cx="156882" cy="74911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0</xdr:rowOff>
    </xdr:from>
    <xdr:to>
      <xdr:col>6</xdr:col>
      <xdr:colOff>323850</xdr:colOff>
      <xdr:row>32</xdr:row>
      <xdr:rowOff>171450</xdr:rowOff>
    </xdr:to>
    <xdr:sp macro="" textlink="">
      <xdr:nvSpPr>
        <xdr:cNvPr id="2" name="Right Brace 1"/>
        <xdr:cNvSpPr/>
      </xdr:nvSpPr>
      <xdr:spPr>
        <a:xfrm>
          <a:off x="6534150" y="6343650"/>
          <a:ext cx="323850" cy="2457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1279072</xdr:colOff>
      <xdr:row>18</xdr:row>
      <xdr:rowOff>353786</xdr:rowOff>
    </xdr:from>
    <xdr:to>
      <xdr:col>6</xdr:col>
      <xdr:colOff>394607</xdr:colOff>
      <xdr:row>35</xdr:row>
      <xdr:rowOff>0</xdr:rowOff>
    </xdr:to>
    <xdr:sp macro="" textlink="">
      <xdr:nvSpPr>
        <xdr:cNvPr id="2" name="Right Brace 1"/>
        <xdr:cNvSpPr/>
      </xdr:nvSpPr>
      <xdr:spPr>
        <a:xfrm>
          <a:off x="6912429" y="4871357"/>
          <a:ext cx="408214" cy="30616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390525</xdr:colOff>
      <xdr:row>27</xdr:row>
      <xdr:rowOff>180975</xdr:rowOff>
    </xdr:to>
    <xdr:sp macro="" textlink="">
      <xdr:nvSpPr>
        <xdr:cNvPr id="2" name="Right Brace 1"/>
        <xdr:cNvSpPr/>
      </xdr:nvSpPr>
      <xdr:spPr>
        <a:xfrm>
          <a:off x="6534150" y="5991225"/>
          <a:ext cx="390525" cy="1838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24</xdr:row>
      <xdr:rowOff>60554</xdr:rowOff>
    </xdr:from>
    <xdr:to>
      <xdr:col>6</xdr:col>
      <xdr:colOff>326004</xdr:colOff>
      <xdr:row>41</xdr:row>
      <xdr:rowOff>10206</xdr:rowOff>
    </xdr:to>
    <xdr:sp macro="" textlink="">
      <xdr:nvSpPr>
        <xdr:cNvPr id="2" name="Right Brace 1"/>
        <xdr:cNvSpPr/>
      </xdr:nvSpPr>
      <xdr:spPr>
        <a:xfrm>
          <a:off x="6648450" y="5775554"/>
          <a:ext cx="297429" cy="3521527"/>
        </a:xfrm>
        <a:prstGeom prst="rightBrace">
          <a:avLst>
            <a:gd name="adj1" fmla="val 2711"/>
            <a:gd name="adj2" fmla="val 502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23</xdr:row>
      <xdr:rowOff>19051</xdr:rowOff>
    </xdr:from>
    <xdr:to>
      <xdr:col>6</xdr:col>
      <xdr:colOff>209549</xdr:colOff>
      <xdr:row>40</xdr:row>
      <xdr:rowOff>1</xdr:rowOff>
    </xdr:to>
    <xdr:sp macro="" textlink="">
      <xdr:nvSpPr>
        <xdr:cNvPr id="2" name="Right Brace 1"/>
        <xdr:cNvSpPr/>
      </xdr:nvSpPr>
      <xdr:spPr>
        <a:xfrm>
          <a:off x="7086599" y="5476876"/>
          <a:ext cx="200025" cy="3067050"/>
        </a:xfrm>
        <a:prstGeom prst="rightBrace">
          <a:avLst>
            <a:gd name="adj1" fmla="val 8333"/>
            <a:gd name="adj2" fmla="val 4850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20</xdr:row>
      <xdr:rowOff>22412</xdr:rowOff>
    </xdr:from>
    <xdr:to>
      <xdr:col>6</xdr:col>
      <xdr:colOff>168088</xdr:colOff>
      <xdr:row>27</xdr:row>
      <xdr:rowOff>180975</xdr:rowOff>
    </xdr:to>
    <xdr:sp macro="" textlink="">
      <xdr:nvSpPr>
        <xdr:cNvPr id="2" name="Right Brace 1"/>
        <xdr:cNvSpPr/>
      </xdr:nvSpPr>
      <xdr:spPr>
        <a:xfrm>
          <a:off x="6886575" y="6366062"/>
          <a:ext cx="168088" cy="154921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885265</xdr:colOff>
      <xdr:row>20</xdr:row>
      <xdr:rowOff>22412</xdr:rowOff>
    </xdr:from>
    <xdr:to>
      <xdr:col>6</xdr:col>
      <xdr:colOff>291352</xdr:colOff>
      <xdr:row>33</xdr:row>
      <xdr:rowOff>156882</xdr:rowOff>
    </xdr:to>
    <xdr:sp macro="" textlink="">
      <xdr:nvSpPr>
        <xdr:cNvPr id="2" name="Right Brace 1"/>
        <xdr:cNvSpPr/>
      </xdr:nvSpPr>
      <xdr:spPr>
        <a:xfrm>
          <a:off x="6196853" y="6477000"/>
          <a:ext cx="403411" cy="2667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32845</xdr:colOff>
      <xdr:row>23</xdr:row>
      <xdr:rowOff>47626</xdr:rowOff>
    </xdr:from>
    <xdr:to>
      <xdr:col>6</xdr:col>
      <xdr:colOff>171450</xdr:colOff>
      <xdr:row>31</xdr:row>
      <xdr:rowOff>600075</xdr:rowOff>
    </xdr:to>
    <xdr:sp macro="" textlink="">
      <xdr:nvSpPr>
        <xdr:cNvPr id="3" name="Right Brace 2"/>
        <xdr:cNvSpPr/>
      </xdr:nvSpPr>
      <xdr:spPr>
        <a:xfrm>
          <a:off x="6871795" y="5867401"/>
          <a:ext cx="138605" cy="4305299"/>
        </a:xfrm>
        <a:prstGeom prst="rightBrace">
          <a:avLst>
            <a:gd name="adj1" fmla="val 8333"/>
            <a:gd name="adj2" fmla="val 4775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71886</xdr:colOff>
      <xdr:row>20</xdr:row>
      <xdr:rowOff>62901</xdr:rowOff>
    </xdr:from>
    <xdr:to>
      <xdr:col>6</xdr:col>
      <xdr:colOff>341462</xdr:colOff>
      <xdr:row>37</xdr:row>
      <xdr:rowOff>170731</xdr:rowOff>
    </xdr:to>
    <xdr:sp macro="" textlink="">
      <xdr:nvSpPr>
        <xdr:cNvPr id="2" name="Right Brace 1"/>
        <xdr:cNvSpPr/>
      </xdr:nvSpPr>
      <xdr:spPr>
        <a:xfrm>
          <a:off x="6649528" y="5005118"/>
          <a:ext cx="269576" cy="3720141"/>
        </a:xfrm>
        <a:prstGeom prst="rightBrace">
          <a:avLst>
            <a:gd name="adj1" fmla="val 150281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20</xdr:row>
      <xdr:rowOff>0</xdr:rowOff>
    </xdr:from>
    <xdr:to>
      <xdr:col>6</xdr:col>
      <xdr:colOff>314325</xdr:colOff>
      <xdr:row>27</xdr:row>
      <xdr:rowOff>180975</xdr:rowOff>
    </xdr:to>
    <xdr:sp macro="" textlink="">
      <xdr:nvSpPr>
        <xdr:cNvPr id="2" name="Right Brace 1"/>
        <xdr:cNvSpPr/>
      </xdr:nvSpPr>
      <xdr:spPr>
        <a:xfrm>
          <a:off x="6486525" y="5829300"/>
          <a:ext cx="390525" cy="1514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11206</xdr:colOff>
      <xdr:row>20</xdr:row>
      <xdr:rowOff>0</xdr:rowOff>
    </xdr:from>
    <xdr:to>
      <xdr:col>6</xdr:col>
      <xdr:colOff>337344</xdr:colOff>
      <xdr:row>23</xdr:row>
      <xdr:rowOff>0</xdr:rowOff>
    </xdr:to>
    <xdr:sp macro="" textlink="">
      <xdr:nvSpPr>
        <xdr:cNvPr id="2" name="Right Brace 1"/>
        <xdr:cNvSpPr/>
      </xdr:nvSpPr>
      <xdr:spPr>
        <a:xfrm>
          <a:off x="6539800" y="5576094"/>
          <a:ext cx="326138" cy="37703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tabSelected="1" view="pageBreakPreview" zoomScale="96" zoomScaleSheetLayoutView="96" workbookViewId="0">
      <selection activeCell="D7" sqref="D7:G7"/>
    </sheetView>
  </sheetViews>
  <sheetFormatPr defaultRowHeight="15"/>
  <cols>
    <col min="1" max="1" width="4.7109375" customWidth="1"/>
    <col min="2" max="2" width="45.28515625" customWidth="1"/>
    <col min="3" max="3" width="5.7109375" customWidth="1"/>
    <col min="4" max="4" width="9" customWidth="1"/>
    <col min="5" max="5" width="19" customWidth="1"/>
    <col min="6" max="6" width="15" customWidth="1"/>
    <col min="7" max="7" width="16.855468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3" customHeight="1">
      <c r="A2" s="427" t="s">
        <v>476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4.25" customHeight="1">
      <c r="A3" s="1"/>
      <c r="B3" s="22" t="s">
        <v>38</v>
      </c>
      <c r="C3" s="5"/>
      <c r="D3" s="124"/>
      <c r="E3" s="124"/>
      <c r="F3" s="124"/>
      <c r="G3" s="124"/>
    </row>
    <row r="4" spans="1:10" ht="44.25" customHeight="1">
      <c r="A4" s="124">
        <v>1</v>
      </c>
      <c r="B4" s="128" t="s">
        <v>1</v>
      </c>
      <c r="C4" s="124" t="s">
        <v>2</v>
      </c>
      <c r="D4" s="421" t="s">
        <v>233</v>
      </c>
      <c r="E4" s="421"/>
      <c r="F4" s="421"/>
      <c r="G4" s="421"/>
    </row>
    <row r="5" spans="1:10">
      <c r="A5" s="124">
        <v>2</v>
      </c>
      <c r="B5" s="128" t="s">
        <v>3</v>
      </c>
      <c r="C5" s="124"/>
      <c r="D5" s="428" t="s">
        <v>159</v>
      </c>
      <c r="E5" s="428"/>
      <c r="F5" s="428"/>
      <c r="G5" s="428"/>
    </row>
    <row r="6" spans="1:10">
      <c r="A6" s="124"/>
      <c r="B6" s="6" t="s">
        <v>131</v>
      </c>
      <c r="C6" s="124" t="s">
        <v>2</v>
      </c>
      <c r="D6" s="421" t="s">
        <v>4</v>
      </c>
      <c r="E6" s="421"/>
      <c r="F6" s="421"/>
      <c r="G6" s="421"/>
    </row>
    <row r="7" spans="1:10">
      <c r="A7" s="124"/>
      <c r="B7" s="6" t="s">
        <v>5</v>
      </c>
      <c r="C7" s="124" t="s">
        <v>2</v>
      </c>
      <c r="D7" s="421" t="s">
        <v>155</v>
      </c>
      <c r="E7" s="421"/>
      <c r="F7" s="421"/>
      <c r="G7" s="421"/>
    </row>
    <row r="8" spans="1:10">
      <c r="A8" s="124">
        <v>3</v>
      </c>
      <c r="B8" s="128" t="s">
        <v>6</v>
      </c>
      <c r="C8" s="124" t="s">
        <v>2</v>
      </c>
      <c r="D8" s="421" t="s">
        <v>160</v>
      </c>
      <c r="E8" s="421"/>
      <c r="F8" s="421"/>
      <c r="G8" s="421"/>
    </row>
    <row r="9" spans="1:10">
      <c r="A9" s="124">
        <v>4</v>
      </c>
      <c r="B9" s="128" t="s">
        <v>7</v>
      </c>
      <c r="C9" s="124" t="s">
        <v>2</v>
      </c>
      <c r="D9" s="429" t="s">
        <v>161</v>
      </c>
      <c r="E9" s="430"/>
      <c r="F9" s="430"/>
      <c r="G9" s="430"/>
    </row>
    <row r="10" spans="1:10" ht="80.25" customHeight="1">
      <c r="A10" s="124">
        <v>5</v>
      </c>
      <c r="B10" s="128" t="s">
        <v>8</v>
      </c>
      <c r="C10" s="124" t="s">
        <v>2</v>
      </c>
      <c r="D10" s="428" t="s">
        <v>411</v>
      </c>
      <c r="E10" s="428"/>
      <c r="F10" s="428"/>
      <c r="G10" s="428"/>
    </row>
    <row r="11" spans="1:10" ht="42.75" customHeight="1">
      <c r="A11" s="124">
        <v>6</v>
      </c>
      <c r="B11" s="123" t="s">
        <v>9</v>
      </c>
      <c r="C11" s="124" t="s">
        <v>2</v>
      </c>
      <c r="D11" s="431" t="s">
        <v>162</v>
      </c>
      <c r="E11" s="421"/>
      <c r="F11" s="421"/>
      <c r="G11" s="421"/>
    </row>
    <row r="12" spans="1:10" ht="30" customHeight="1">
      <c r="A12" s="124">
        <v>7</v>
      </c>
      <c r="B12" s="123" t="s">
        <v>33</v>
      </c>
      <c r="C12" s="124" t="s">
        <v>2</v>
      </c>
      <c r="D12" s="421" t="s">
        <v>156</v>
      </c>
      <c r="E12" s="421"/>
      <c r="F12" s="421"/>
      <c r="G12" s="421"/>
    </row>
    <row r="13" spans="1:10" ht="29.25" customHeight="1">
      <c r="A13" s="124">
        <v>8</v>
      </c>
      <c r="B13" s="123" t="s">
        <v>10</v>
      </c>
      <c r="C13" s="124" t="s">
        <v>2</v>
      </c>
      <c r="D13" s="421" t="s">
        <v>48</v>
      </c>
      <c r="E13" s="421"/>
      <c r="F13" s="421"/>
      <c r="G13" s="421"/>
    </row>
    <row r="14" spans="1:10" ht="18.75" customHeight="1">
      <c r="A14" s="124">
        <v>9</v>
      </c>
      <c r="B14" s="123" t="s">
        <v>20</v>
      </c>
      <c r="C14" s="124" t="s">
        <v>2</v>
      </c>
      <c r="D14" s="420" t="s">
        <v>163</v>
      </c>
      <c r="E14" s="420"/>
      <c r="F14" s="420"/>
      <c r="G14" s="420"/>
    </row>
    <row r="15" spans="1:10" ht="29.25" customHeight="1">
      <c r="A15" s="124">
        <v>10</v>
      </c>
      <c r="B15" s="123" t="s">
        <v>11</v>
      </c>
      <c r="C15" s="124" t="s">
        <v>2</v>
      </c>
      <c r="D15" s="421" t="s">
        <v>412</v>
      </c>
      <c r="E15" s="421"/>
      <c r="F15" s="421"/>
      <c r="G15" s="421"/>
    </row>
    <row r="16" spans="1:10" ht="30.75" customHeight="1">
      <c r="A16" s="124">
        <v>11</v>
      </c>
      <c r="B16" s="123" t="s">
        <v>39</v>
      </c>
      <c r="C16" s="124" t="s">
        <v>2</v>
      </c>
      <c r="D16" s="421" t="s">
        <v>40</v>
      </c>
      <c r="E16" s="421"/>
      <c r="F16" s="421"/>
      <c r="G16" s="421"/>
    </row>
    <row r="17" spans="1:10" ht="17.25" customHeight="1">
      <c r="A17" s="77"/>
      <c r="B17" s="24" t="s">
        <v>12</v>
      </c>
      <c r="C17" s="127"/>
      <c r="D17" s="77"/>
      <c r="E17" s="1"/>
      <c r="F17" s="77"/>
      <c r="G17" s="77"/>
    </row>
    <row r="18" spans="1:10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368</v>
      </c>
    </row>
    <row r="19" spans="1:10" ht="42.75">
      <c r="A19" s="423"/>
      <c r="B19" s="423"/>
      <c r="C19" s="411" t="s">
        <v>16</v>
      </c>
      <c r="D19" s="411"/>
      <c r="E19" s="125" t="s">
        <v>17</v>
      </c>
      <c r="F19" s="125" t="s">
        <v>36</v>
      </c>
      <c r="G19" s="425"/>
    </row>
    <row r="20" spans="1:10">
      <c r="A20" s="129">
        <v>1</v>
      </c>
      <c r="B20" s="129">
        <v>2</v>
      </c>
      <c r="C20" s="411">
        <v>3</v>
      </c>
      <c r="D20" s="411"/>
      <c r="E20" s="125">
        <v>4</v>
      </c>
      <c r="F20" s="125">
        <v>5</v>
      </c>
      <c r="G20" s="125">
        <v>6</v>
      </c>
    </row>
    <row r="21" spans="1:10">
      <c r="A21" s="29" t="s">
        <v>77</v>
      </c>
      <c r="B21" s="27" t="s">
        <v>164</v>
      </c>
      <c r="C21" s="412" t="s">
        <v>369</v>
      </c>
      <c r="D21" s="413"/>
      <c r="E21" s="321" t="s">
        <v>63</v>
      </c>
      <c r="F21" s="296" t="s">
        <v>369</v>
      </c>
      <c r="G21" s="414" t="s">
        <v>214</v>
      </c>
    </row>
    <row r="22" spans="1:10">
      <c r="A22" s="29" t="s">
        <v>76</v>
      </c>
      <c r="B22" s="28" t="s">
        <v>165</v>
      </c>
      <c r="C22" s="412" t="s">
        <v>370</v>
      </c>
      <c r="D22" s="413"/>
      <c r="E22" s="321" t="s">
        <v>63</v>
      </c>
      <c r="F22" s="296" t="s">
        <v>370</v>
      </c>
      <c r="G22" s="414"/>
    </row>
    <row r="23" spans="1:10">
      <c r="A23" s="29" t="s">
        <v>50</v>
      </c>
      <c r="B23" s="28" t="s">
        <v>166</v>
      </c>
      <c r="C23" s="415" t="s">
        <v>167</v>
      </c>
      <c r="D23" s="413"/>
      <c r="E23" s="321" t="s">
        <v>63</v>
      </c>
      <c r="F23" s="255" t="s">
        <v>167</v>
      </c>
      <c r="G23" s="414"/>
      <c r="J23">
        <v>1024.67</v>
      </c>
    </row>
    <row r="24" spans="1:10">
      <c r="A24" s="29" t="s">
        <v>56</v>
      </c>
      <c r="B24" s="28" t="s">
        <v>168</v>
      </c>
      <c r="C24" s="412" t="s">
        <v>348</v>
      </c>
      <c r="D24" s="413"/>
      <c r="E24" s="321" t="s">
        <v>63</v>
      </c>
      <c r="F24" s="296" t="s">
        <v>348</v>
      </c>
      <c r="G24" s="414"/>
      <c r="J24">
        <f>115.3+12.83</f>
        <v>128.13</v>
      </c>
    </row>
    <row r="25" spans="1:10">
      <c r="A25" s="29">
        <v>5</v>
      </c>
      <c r="B25" s="28" t="s">
        <v>169</v>
      </c>
      <c r="C25" s="415" t="s">
        <v>19</v>
      </c>
      <c r="D25" s="413"/>
      <c r="E25" s="328" t="s">
        <v>19</v>
      </c>
      <c r="F25" s="37" t="s">
        <v>19</v>
      </c>
      <c r="G25" s="316"/>
      <c r="J25">
        <f>SUM(J23:J24)</f>
        <v>1152.8000000000002</v>
      </c>
    </row>
    <row r="26" spans="1:10">
      <c r="A26" s="29">
        <v>6</v>
      </c>
      <c r="B26" s="28" t="s">
        <v>170</v>
      </c>
      <c r="C26" s="415" t="s">
        <v>19</v>
      </c>
      <c r="D26" s="413"/>
      <c r="E26" s="37" t="s">
        <v>19</v>
      </c>
      <c r="F26" s="37" t="s">
        <v>19</v>
      </c>
      <c r="G26" s="316"/>
      <c r="J26">
        <f>J25-1152.8</f>
        <v>0</v>
      </c>
    </row>
    <row r="27" spans="1:10" s="41" customFormat="1" ht="15" customHeight="1">
      <c r="A27" s="76"/>
      <c r="B27" s="39" t="s">
        <v>37</v>
      </c>
      <c r="C27" s="416"/>
      <c r="D27" s="417"/>
      <c r="E27" s="40"/>
      <c r="F27" s="78">
        <v>0.55000000000000004</v>
      </c>
      <c r="G27" s="161"/>
    </row>
    <row r="28" spans="1:10">
      <c r="A28" s="124"/>
      <c r="B28" s="128"/>
      <c r="C28" s="128"/>
      <c r="D28" s="124"/>
      <c r="E28" s="124"/>
      <c r="F28" s="286" t="s">
        <v>363</v>
      </c>
      <c r="G28" s="317">
        <v>1152.8</v>
      </c>
    </row>
    <row r="29" spans="1:10" ht="15.75" customHeight="1">
      <c r="A29" s="124"/>
      <c r="B29" s="22" t="s">
        <v>41</v>
      </c>
      <c r="C29" s="128"/>
      <c r="D29" s="124"/>
      <c r="E29" s="124"/>
      <c r="F29" s="124"/>
      <c r="G29" s="124"/>
    </row>
    <row r="30" spans="1:10" ht="28.5">
      <c r="A30" s="129" t="s">
        <v>13</v>
      </c>
      <c r="B30" s="129" t="s">
        <v>21</v>
      </c>
      <c r="C30" s="418" t="s">
        <v>22</v>
      </c>
      <c r="D30" s="419"/>
      <c r="E30" s="333" t="s">
        <v>413</v>
      </c>
      <c r="F30" s="129" t="s">
        <v>24</v>
      </c>
      <c r="G30" s="10"/>
    </row>
    <row r="31" spans="1:10" s="41" customFormat="1" ht="30">
      <c r="A31" s="76" t="s">
        <v>61</v>
      </c>
      <c r="B31" s="39" t="s">
        <v>171</v>
      </c>
      <c r="C31" s="401" t="s">
        <v>157</v>
      </c>
      <c r="D31" s="402"/>
      <c r="E31" s="122">
        <v>100.3</v>
      </c>
      <c r="F31" s="111"/>
      <c r="G31" s="77"/>
    </row>
    <row r="32" spans="1:10" s="41" customFormat="1">
      <c r="A32" s="76" t="s">
        <v>62</v>
      </c>
      <c r="B32" s="39" t="s">
        <v>383</v>
      </c>
      <c r="C32" s="401" t="s">
        <v>134</v>
      </c>
      <c r="D32" s="402"/>
      <c r="E32" s="122">
        <v>15</v>
      </c>
      <c r="F32" s="111"/>
      <c r="G32" s="77"/>
    </row>
    <row r="33" spans="1:10" s="41" customFormat="1">
      <c r="A33" s="76" t="s">
        <v>90</v>
      </c>
      <c r="B33" s="39" t="s">
        <v>382</v>
      </c>
      <c r="C33" s="401" t="s">
        <v>215</v>
      </c>
      <c r="D33" s="402"/>
      <c r="E33" s="157">
        <v>12.83</v>
      </c>
      <c r="F33" s="158"/>
      <c r="G33" s="77"/>
    </row>
    <row r="34" spans="1:10">
      <c r="A34" s="121"/>
      <c r="B34" s="398" t="s">
        <v>94</v>
      </c>
      <c r="C34" s="399"/>
      <c r="D34" s="400"/>
      <c r="E34" s="130" t="s">
        <v>216</v>
      </c>
      <c r="F34" s="111"/>
      <c r="G34" s="124"/>
    </row>
    <row r="35" spans="1:10">
      <c r="A35" s="73"/>
      <c r="B35" s="14"/>
      <c r="C35" s="126"/>
      <c r="D35" s="73"/>
      <c r="E35" s="15"/>
      <c r="F35" s="13"/>
      <c r="G35" s="124"/>
    </row>
    <row r="36" spans="1:10" ht="18.75">
      <c r="A36" s="124"/>
      <c r="B36" s="22" t="s">
        <v>42</v>
      </c>
      <c r="C36" s="404" t="s">
        <v>63</v>
      </c>
      <c r="D36" s="404"/>
      <c r="E36" s="124"/>
      <c r="F36" s="124"/>
      <c r="G36" s="124"/>
    </row>
    <row r="37" spans="1:10">
      <c r="A37" s="124"/>
      <c r="B37" s="124" t="s">
        <v>43</v>
      </c>
      <c r="C37" s="128"/>
      <c r="D37" s="124"/>
      <c r="E37" s="124"/>
      <c r="F37" s="124" t="s">
        <v>43</v>
      </c>
      <c r="G37" s="124"/>
    </row>
    <row r="38" spans="1:10">
      <c r="A38" s="124"/>
      <c r="B38" s="124" t="s">
        <v>26</v>
      </c>
      <c r="C38" s="128"/>
      <c r="D38" s="124"/>
      <c r="E38" s="124"/>
      <c r="F38" s="124" t="s">
        <v>27</v>
      </c>
      <c r="G38" s="124"/>
    </row>
    <row r="39" spans="1:10">
      <c r="A39" s="124"/>
      <c r="B39" s="124" t="s">
        <v>158</v>
      </c>
      <c r="C39" s="128"/>
      <c r="D39" s="124"/>
      <c r="E39" s="124"/>
      <c r="F39" s="124" t="s">
        <v>83</v>
      </c>
      <c r="G39" s="124"/>
    </row>
    <row r="40" spans="1:10" s="1" customFormat="1">
      <c r="A40" s="124"/>
      <c r="B40" s="124"/>
      <c r="C40" s="128"/>
      <c r="D40" s="124"/>
      <c r="E40" s="124"/>
      <c r="F40" s="124"/>
      <c r="G40" s="124"/>
      <c r="H40" s="124"/>
      <c r="I40" s="124"/>
    </row>
    <row r="41" spans="1:10">
      <c r="A41" s="124"/>
      <c r="B41" s="128"/>
      <c r="C41" s="128"/>
      <c r="D41" s="124"/>
      <c r="E41" s="124"/>
      <c r="F41" s="124"/>
      <c r="G41" s="124"/>
    </row>
    <row r="42" spans="1:10" s="74" customFormat="1" ht="15" customHeight="1">
      <c r="A42" s="73"/>
      <c r="B42" s="120" t="s">
        <v>122</v>
      </c>
      <c r="C42" s="409" t="s">
        <v>128</v>
      </c>
      <c r="D42" s="409"/>
      <c r="E42" s="409"/>
      <c r="F42" s="410" t="s">
        <v>130</v>
      </c>
      <c r="G42" s="409"/>
    </row>
    <row r="43" spans="1:10" s="74" customFormat="1">
      <c r="A43" s="73"/>
      <c r="B43" s="120" t="s">
        <v>126</v>
      </c>
      <c r="C43" s="409" t="s">
        <v>129</v>
      </c>
      <c r="D43" s="409"/>
      <c r="E43" s="409"/>
      <c r="F43" s="409" t="s">
        <v>129</v>
      </c>
      <c r="G43" s="409"/>
      <c r="J43" s="73"/>
    </row>
    <row r="44" spans="1:10" s="74" customFormat="1">
      <c r="A44" s="73"/>
      <c r="B44" s="120" t="s">
        <v>127</v>
      </c>
      <c r="C44" s="409" t="s">
        <v>127</v>
      </c>
      <c r="D44" s="409"/>
      <c r="E44" s="409"/>
      <c r="F44" s="409" t="s">
        <v>127</v>
      </c>
      <c r="G44" s="409"/>
      <c r="J44" s="73"/>
    </row>
    <row r="45" spans="1:10" ht="9" customHeight="1">
      <c r="A45" s="124"/>
      <c r="B45" s="128"/>
      <c r="C45" s="405"/>
      <c r="D45" s="405"/>
      <c r="E45" s="405"/>
      <c r="F45" s="405"/>
      <c r="G45" s="124"/>
    </row>
    <row r="46" spans="1:10" ht="30">
      <c r="A46" s="124"/>
      <c r="B46" s="39" t="s">
        <v>92</v>
      </c>
      <c r="C46" s="403"/>
      <c r="D46" s="403"/>
      <c r="E46" s="403"/>
      <c r="F46" s="403"/>
      <c r="G46" s="403"/>
    </row>
    <row r="47" spans="1:10">
      <c r="A47" s="124"/>
      <c r="B47" s="70" t="s">
        <v>28</v>
      </c>
      <c r="C47" s="406" t="s">
        <v>217</v>
      </c>
      <c r="D47" s="407"/>
      <c r="E47" s="407"/>
      <c r="F47" s="407"/>
      <c r="G47" s="408"/>
    </row>
    <row r="48" spans="1:10">
      <c r="A48" s="124"/>
      <c r="B48" s="70" t="s">
        <v>29</v>
      </c>
      <c r="C48" s="406" t="s">
        <v>79</v>
      </c>
      <c r="D48" s="407"/>
      <c r="E48" s="407"/>
      <c r="F48" s="407"/>
      <c r="G48" s="408"/>
    </row>
    <row r="49" spans="1:7">
      <c r="A49" s="124"/>
      <c r="B49" s="70" t="s">
        <v>30</v>
      </c>
      <c r="C49" s="406"/>
      <c r="D49" s="407"/>
      <c r="E49" s="407"/>
      <c r="F49" s="407"/>
      <c r="G49" s="408"/>
    </row>
    <row r="50" spans="1:7">
      <c r="A50" s="124"/>
      <c r="B50" s="70" t="s">
        <v>31</v>
      </c>
      <c r="C50" s="406" t="s">
        <v>80</v>
      </c>
      <c r="D50" s="407"/>
      <c r="E50" s="407"/>
      <c r="F50" s="407"/>
      <c r="G50" s="408"/>
    </row>
    <row r="51" spans="1:7">
      <c r="A51" s="124"/>
      <c r="B51" s="70" t="s">
        <v>32</v>
      </c>
      <c r="C51" s="403"/>
      <c r="D51" s="403"/>
      <c r="E51" s="403"/>
      <c r="F51" s="403"/>
      <c r="G51" s="403"/>
    </row>
  </sheetData>
  <mergeCells count="48"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A18:A19"/>
    <mergeCell ref="B18:B19"/>
    <mergeCell ref="C18:F18"/>
    <mergeCell ref="G18:G19"/>
    <mergeCell ref="C19:D19"/>
    <mergeCell ref="C32:D32"/>
    <mergeCell ref="C20:D20"/>
    <mergeCell ref="C21:D21"/>
    <mergeCell ref="G21:G24"/>
    <mergeCell ref="C22:D22"/>
    <mergeCell ref="C23:D23"/>
    <mergeCell ref="C24:D24"/>
    <mergeCell ref="C25:D25"/>
    <mergeCell ref="C26:D26"/>
    <mergeCell ref="C27:D27"/>
    <mergeCell ref="C30:D30"/>
    <mergeCell ref="C31:D31"/>
    <mergeCell ref="B34:D34"/>
    <mergeCell ref="C33:D33"/>
    <mergeCell ref="C51:G51"/>
    <mergeCell ref="C36:D36"/>
    <mergeCell ref="C45:F45"/>
    <mergeCell ref="C46:G46"/>
    <mergeCell ref="C47:G47"/>
    <mergeCell ref="C48:G48"/>
    <mergeCell ref="C49:G49"/>
    <mergeCell ref="C50:G50"/>
    <mergeCell ref="C44:E44"/>
    <mergeCell ref="F44:G44"/>
    <mergeCell ref="C42:E42"/>
    <mergeCell ref="F42:G42"/>
    <mergeCell ref="C43:E43"/>
    <mergeCell ref="F43:G43"/>
  </mergeCells>
  <printOptions horizontalCentered="1" gridLines="1"/>
  <pageMargins left="0.7" right="0.45" top="0.5" bottom="0" header="0.3" footer="0.3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view="pageBreakPreview" zoomScale="96" zoomScaleSheetLayoutView="96" workbookViewId="0">
      <selection activeCell="I42" sqref="I42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9" customWidth="1"/>
    <col min="5" max="5" width="13.7109375" customWidth="1"/>
    <col min="6" max="6" width="15" customWidth="1"/>
    <col min="7" max="7" width="19.855468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5.25" customHeight="1">
      <c r="A2" s="427" t="s">
        <v>481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165"/>
      <c r="E3" s="165"/>
      <c r="F3" s="165"/>
      <c r="G3" s="165"/>
    </row>
    <row r="4" spans="1:10" ht="46.5" customHeight="1">
      <c r="A4" s="165">
        <v>1</v>
      </c>
      <c r="B4" s="170" t="s">
        <v>1</v>
      </c>
      <c r="C4" s="165" t="s">
        <v>2</v>
      </c>
      <c r="D4" s="421" t="s">
        <v>287</v>
      </c>
      <c r="E4" s="421"/>
      <c r="F4" s="421"/>
      <c r="G4" s="421"/>
    </row>
    <row r="5" spans="1:10">
      <c r="A5" s="165">
        <v>2</v>
      </c>
      <c r="B5" s="170" t="s">
        <v>3</v>
      </c>
      <c r="C5" s="165"/>
      <c r="D5" s="428" t="s">
        <v>159</v>
      </c>
      <c r="E5" s="428"/>
      <c r="F5" s="428"/>
      <c r="G5" s="428"/>
    </row>
    <row r="6" spans="1:10">
      <c r="A6" s="165"/>
      <c r="B6" s="6" t="s">
        <v>131</v>
      </c>
      <c r="C6" s="165" t="s">
        <v>2</v>
      </c>
      <c r="D6" s="421" t="s">
        <v>4</v>
      </c>
      <c r="E6" s="421"/>
      <c r="F6" s="421"/>
      <c r="G6" s="421"/>
    </row>
    <row r="7" spans="1:10">
      <c r="A7" s="165"/>
      <c r="B7" s="6" t="s">
        <v>5</v>
      </c>
      <c r="C7" s="165" t="s">
        <v>2</v>
      </c>
      <c r="D7" s="421" t="s">
        <v>155</v>
      </c>
      <c r="E7" s="421"/>
      <c r="F7" s="421"/>
      <c r="G7" s="421"/>
    </row>
    <row r="8" spans="1:10">
      <c r="A8" s="165">
        <v>3</v>
      </c>
      <c r="B8" s="170" t="s">
        <v>6</v>
      </c>
      <c r="C8" s="165" t="s">
        <v>2</v>
      </c>
      <c r="D8" s="421" t="s">
        <v>288</v>
      </c>
      <c r="E8" s="421"/>
      <c r="F8" s="421"/>
      <c r="G8" s="421"/>
    </row>
    <row r="9" spans="1:10">
      <c r="A9" s="165">
        <v>4</v>
      </c>
      <c r="B9" s="170" t="s">
        <v>7</v>
      </c>
      <c r="C9" s="165" t="s">
        <v>2</v>
      </c>
      <c r="D9" s="429" t="s">
        <v>234</v>
      </c>
      <c r="E9" s="430"/>
      <c r="F9" s="430"/>
      <c r="G9" s="430"/>
    </row>
    <row r="10" spans="1:10" ht="21.75" customHeight="1">
      <c r="A10" s="165">
        <v>5</v>
      </c>
      <c r="B10" s="170" t="s">
        <v>8</v>
      </c>
      <c r="C10" s="165" t="s">
        <v>2</v>
      </c>
      <c r="D10" s="428" t="s">
        <v>235</v>
      </c>
      <c r="E10" s="428"/>
      <c r="F10" s="428"/>
      <c r="G10" s="428"/>
    </row>
    <row r="11" spans="1:10" ht="15" customHeight="1">
      <c r="A11" s="165">
        <v>6</v>
      </c>
      <c r="B11" s="166" t="s">
        <v>237</v>
      </c>
      <c r="C11" s="165" t="s">
        <v>2</v>
      </c>
      <c r="D11" s="431" t="s">
        <v>236</v>
      </c>
      <c r="E11" s="421"/>
      <c r="F11" s="421"/>
      <c r="G11" s="421"/>
    </row>
    <row r="12" spans="1:10" ht="19.5" customHeight="1">
      <c r="A12" s="165">
        <v>7</v>
      </c>
      <c r="B12" s="166" t="s">
        <v>33</v>
      </c>
      <c r="C12" s="165" t="s">
        <v>2</v>
      </c>
      <c r="D12" s="421" t="s">
        <v>238</v>
      </c>
      <c r="E12" s="421"/>
      <c r="F12" s="421"/>
      <c r="G12" s="421"/>
    </row>
    <row r="13" spans="1:10" ht="30" customHeight="1">
      <c r="A13" s="165">
        <v>8</v>
      </c>
      <c r="B13" s="166" t="s">
        <v>10</v>
      </c>
      <c r="C13" s="165" t="s">
        <v>2</v>
      </c>
      <c r="D13" s="421" t="s">
        <v>48</v>
      </c>
      <c r="E13" s="421"/>
      <c r="F13" s="421"/>
      <c r="G13" s="421"/>
    </row>
    <row r="14" spans="1:10" ht="18.75" customHeight="1">
      <c r="A14" s="165">
        <v>9</v>
      </c>
      <c r="B14" s="166" t="s">
        <v>20</v>
      </c>
      <c r="C14" s="165" t="s">
        <v>2</v>
      </c>
      <c r="D14" s="420" t="s">
        <v>362</v>
      </c>
      <c r="E14" s="420"/>
      <c r="F14" s="420"/>
      <c r="G14" s="420"/>
    </row>
    <row r="15" spans="1:10" ht="32.25" customHeight="1">
      <c r="A15" s="165">
        <v>10</v>
      </c>
      <c r="B15" s="166" t="s">
        <v>11</v>
      </c>
      <c r="C15" s="165" t="s">
        <v>2</v>
      </c>
      <c r="D15" s="421" t="s">
        <v>420</v>
      </c>
      <c r="E15" s="421"/>
      <c r="F15" s="421"/>
      <c r="G15" s="421"/>
    </row>
    <row r="16" spans="1:10" ht="31.5" customHeight="1">
      <c r="A16" s="165">
        <v>11</v>
      </c>
      <c r="B16" s="166" t="s">
        <v>39</v>
      </c>
      <c r="C16" s="165" t="s">
        <v>2</v>
      </c>
      <c r="D16" s="421" t="s">
        <v>40</v>
      </c>
      <c r="E16" s="421"/>
      <c r="F16" s="421"/>
      <c r="G16" s="421"/>
    </row>
    <row r="17" spans="1:7" ht="18.75">
      <c r="A17" s="77"/>
      <c r="B17" s="24" t="s">
        <v>12</v>
      </c>
      <c r="C17" s="169"/>
      <c r="D17" s="77"/>
      <c r="E17" s="1"/>
      <c r="F17" s="77"/>
      <c r="G17" s="77"/>
    </row>
    <row r="18" spans="1:7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7" ht="33" customHeight="1">
      <c r="A19" s="423"/>
      <c r="B19" s="423"/>
      <c r="C19" s="411" t="s">
        <v>16</v>
      </c>
      <c r="D19" s="411"/>
      <c r="E19" s="168" t="s">
        <v>17</v>
      </c>
      <c r="F19" s="168" t="s">
        <v>36</v>
      </c>
      <c r="G19" s="425"/>
    </row>
    <row r="20" spans="1:7">
      <c r="A20" s="171">
        <v>1</v>
      </c>
      <c r="B20" s="171">
        <v>2</v>
      </c>
      <c r="C20" s="411">
        <v>3</v>
      </c>
      <c r="D20" s="411"/>
      <c r="E20" s="168">
        <v>4</v>
      </c>
      <c r="F20" s="168">
        <v>5</v>
      </c>
      <c r="G20" s="168">
        <v>6</v>
      </c>
    </row>
    <row r="21" spans="1:7" ht="330" customHeight="1">
      <c r="A21" s="29">
        <v>1</v>
      </c>
      <c r="B21" s="107" t="s">
        <v>415</v>
      </c>
      <c r="C21" s="509" t="s">
        <v>492</v>
      </c>
      <c r="D21" s="510"/>
      <c r="E21" s="327" t="s">
        <v>493</v>
      </c>
      <c r="F21" s="329" t="s">
        <v>493</v>
      </c>
      <c r="G21" s="350">
        <v>1199.28</v>
      </c>
    </row>
    <row r="22" spans="1:7" ht="21" customHeight="1">
      <c r="A22" s="29">
        <v>2</v>
      </c>
      <c r="B22" s="107" t="s">
        <v>414</v>
      </c>
      <c r="C22" s="330"/>
      <c r="D22" s="331"/>
      <c r="E22" s="37"/>
      <c r="F22" s="329"/>
      <c r="G22" s="348"/>
    </row>
    <row r="23" spans="1:7">
      <c r="A23" s="29" t="s">
        <v>50</v>
      </c>
      <c r="B23" s="107" t="s">
        <v>416</v>
      </c>
      <c r="C23" s="412" t="s">
        <v>19</v>
      </c>
      <c r="D23" s="413"/>
      <c r="E23" s="37" t="s">
        <v>19</v>
      </c>
      <c r="F23" s="269" t="s">
        <v>19</v>
      </c>
      <c r="G23" s="349"/>
    </row>
    <row r="24" spans="1:7" s="41" customFormat="1" ht="18" customHeight="1">
      <c r="A24" s="76"/>
      <c r="B24" s="39" t="s">
        <v>37</v>
      </c>
      <c r="C24" s="416"/>
      <c r="D24" s="417"/>
      <c r="E24" s="40"/>
      <c r="F24" s="78">
        <v>0.85</v>
      </c>
      <c r="G24" s="332">
        <v>1199.28</v>
      </c>
    </row>
    <row r="25" spans="1:7" ht="18.75">
      <c r="A25" s="165"/>
      <c r="B25" s="22" t="s">
        <v>41</v>
      </c>
      <c r="C25" s="170"/>
      <c r="D25" s="165"/>
      <c r="E25" s="165"/>
      <c r="F25" s="165"/>
      <c r="G25" s="271"/>
    </row>
    <row r="26" spans="1:7" ht="28.5">
      <c r="A26" s="171" t="s">
        <v>13</v>
      </c>
      <c r="B26" s="171" t="s">
        <v>21</v>
      </c>
      <c r="C26" s="418" t="s">
        <v>22</v>
      </c>
      <c r="D26" s="419"/>
      <c r="E26" s="171" t="s">
        <v>82</v>
      </c>
      <c r="F26" s="171" t="s">
        <v>24</v>
      </c>
      <c r="G26" s="10"/>
    </row>
    <row r="27" spans="1:7" s="41" customFormat="1">
      <c r="A27" s="76" t="s">
        <v>61</v>
      </c>
      <c r="B27" s="39" t="s">
        <v>138</v>
      </c>
      <c r="C27" s="401"/>
      <c r="D27" s="402"/>
      <c r="E27" s="282">
        <v>1199.28</v>
      </c>
      <c r="F27" s="283"/>
      <c r="G27" s="77"/>
    </row>
    <row r="28" spans="1:7" s="41" customFormat="1">
      <c r="A28" s="76" t="s">
        <v>62</v>
      </c>
      <c r="B28" s="39" t="s">
        <v>141</v>
      </c>
      <c r="C28" s="401"/>
      <c r="D28" s="402"/>
      <c r="E28" s="282">
        <v>119.93</v>
      </c>
      <c r="F28" s="283"/>
      <c r="G28" s="77"/>
    </row>
    <row r="29" spans="1:7" s="41" customFormat="1">
      <c r="A29" s="281"/>
      <c r="B29" s="33" t="s">
        <v>359</v>
      </c>
      <c r="C29" s="446" t="s">
        <v>19</v>
      </c>
      <c r="D29" s="447"/>
      <c r="E29" s="284">
        <f>SUM(E27:E28)</f>
        <v>1319.21</v>
      </c>
      <c r="F29" s="196" t="s">
        <v>19</v>
      </c>
      <c r="G29" s="77"/>
    </row>
    <row r="30" spans="1:7" ht="18.75">
      <c r="A30" s="165"/>
      <c r="B30" s="22" t="s">
        <v>42</v>
      </c>
      <c r="C30" s="486" t="s">
        <v>204</v>
      </c>
      <c r="D30" s="486"/>
      <c r="E30" s="165"/>
      <c r="F30" s="165"/>
      <c r="G30" s="165"/>
    </row>
    <row r="31" spans="1:7">
      <c r="A31" s="165"/>
      <c r="B31" s="165" t="s">
        <v>43</v>
      </c>
      <c r="C31" s="170"/>
      <c r="D31" s="165"/>
      <c r="E31" s="165"/>
      <c r="F31" s="165" t="s">
        <v>43</v>
      </c>
      <c r="G31" s="165"/>
    </row>
    <row r="32" spans="1:7">
      <c r="A32" s="165"/>
      <c r="B32" s="165" t="s">
        <v>26</v>
      </c>
      <c r="C32" s="170"/>
      <c r="D32" s="165"/>
      <c r="E32" s="165"/>
      <c r="F32" s="165" t="s">
        <v>27</v>
      </c>
      <c r="G32" s="165"/>
    </row>
    <row r="33" spans="1:10">
      <c r="A33" s="165"/>
      <c r="B33" s="165" t="s">
        <v>158</v>
      </c>
      <c r="C33" s="170"/>
      <c r="D33" s="165"/>
      <c r="E33" s="165"/>
      <c r="F33" s="165" t="s">
        <v>83</v>
      </c>
      <c r="G33" s="165"/>
    </row>
    <row r="34" spans="1:10" s="1" customFormat="1">
      <c r="A34" s="165"/>
      <c r="B34" s="165"/>
      <c r="C34" s="170"/>
      <c r="D34" s="165"/>
      <c r="E34" s="165"/>
      <c r="F34" s="165"/>
      <c r="G34" s="165"/>
      <c r="H34" s="165"/>
      <c r="I34" s="165"/>
    </row>
    <row r="35" spans="1:10">
      <c r="A35" s="165"/>
      <c r="B35" s="170"/>
      <c r="C35" s="170"/>
      <c r="D35" s="165"/>
      <c r="E35" s="165"/>
      <c r="F35" s="165"/>
      <c r="G35" s="165"/>
    </row>
    <row r="36" spans="1:10" s="74" customFormat="1" ht="15" customHeight="1">
      <c r="A36" s="73"/>
      <c r="B36" s="164" t="s">
        <v>122</v>
      </c>
      <c r="C36" s="409" t="s">
        <v>128</v>
      </c>
      <c r="D36" s="409"/>
      <c r="E36" s="409"/>
      <c r="F36" s="410" t="s">
        <v>130</v>
      </c>
      <c r="G36" s="409"/>
    </row>
    <row r="37" spans="1:10" s="74" customFormat="1">
      <c r="A37" s="73"/>
      <c r="B37" s="164" t="s">
        <v>126</v>
      </c>
      <c r="C37" s="409" t="s">
        <v>129</v>
      </c>
      <c r="D37" s="409"/>
      <c r="E37" s="409"/>
      <c r="F37" s="409" t="s">
        <v>129</v>
      </c>
      <c r="G37" s="409"/>
      <c r="J37" s="73"/>
    </row>
    <row r="38" spans="1:10" s="74" customFormat="1">
      <c r="A38" s="73"/>
      <c r="B38" s="164" t="s">
        <v>127</v>
      </c>
      <c r="C38" s="409" t="s">
        <v>127</v>
      </c>
      <c r="D38" s="409"/>
      <c r="E38" s="409"/>
      <c r="F38" s="409" t="s">
        <v>127</v>
      </c>
      <c r="G38" s="409"/>
      <c r="J38" s="73"/>
    </row>
    <row r="39" spans="1:10" ht="3.75" customHeight="1">
      <c r="A39" s="165"/>
      <c r="B39" s="170"/>
      <c r="C39" s="405"/>
      <c r="D39" s="405"/>
      <c r="E39" s="405"/>
      <c r="F39" s="405"/>
      <c r="G39" s="165"/>
    </row>
    <row r="40" spans="1:10" ht="30">
      <c r="A40" s="165"/>
      <c r="B40" s="39" t="s">
        <v>92</v>
      </c>
      <c r="C40" s="403"/>
      <c r="D40" s="403"/>
      <c r="E40" s="403"/>
      <c r="F40" s="403"/>
      <c r="G40" s="403"/>
    </row>
    <row r="41" spans="1:10">
      <c r="A41" s="165"/>
      <c r="B41" s="70" t="s">
        <v>28</v>
      </c>
      <c r="C41" s="406" t="s">
        <v>217</v>
      </c>
      <c r="D41" s="407"/>
      <c r="E41" s="407"/>
      <c r="F41" s="407"/>
      <c r="G41" s="408"/>
    </row>
    <row r="42" spans="1:10">
      <c r="A42" s="165"/>
      <c r="B42" s="70" t="s">
        <v>29</v>
      </c>
      <c r="C42" s="406" t="s">
        <v>79</v>
      </c>
      <c r="D42" s="407"/>
      <c r="E42" s="407"/>
      <c r="F42" s="407"/>
      <c r="G42" s="408"/>
    </row>
    <row r="43" spans="1:10">
      <c r="A43" s="165"/>
      <c r="B43" s="70" t="s">
        <v>30</v>
      </c>
      <c r="C43" s="406"/>
      <c r="D43" s="407"/>
      <c r="E43" s="407"/>
      <c r="F43" s="407"/>
      <c r="G43" s="408"/>
    </row>
    <row r="44" spans="1:10">
      <c r="A44" s="165"/>
      <c r="B44" s="70" t="s">
        <v>31</v>
      </c>
      <c r="C44" s="406" t="s">
        <v>80</v>
      </c>
      <c r="D44" s="407"/>
      <c r="E44" s="407"/>
      <c r="F44" s="407"/>
      <c r="G44" s="408"/>
    </row>
    <row r="45" spans="1:10">
      <c r="A45" s="165"/>
      <c r="B45" s="70" t="s">
        <v>32</v>
      </c>
      <c r="C45" s="403"/>
      <c r="D45" s="403"/>
      <c r="E45" s="403"/>
      <c r="F45" s="403"/>
      <c r="G45" s="403"/>
    </row>
    <row r="46" spans="1:10">
      <c r="A46" s="16"/>
      <c r="B46" s="170"/>
      <c r="C46" s="170"/>
      <c r="D46" s="165"/>
      <c r="E46" s="165"/>
      <c r="F46" s="165"/>
      <c r="G46" s="165"/>
    </row>
  </sheetData>
  <mergeCells count="42"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A18:A19"/>
    <mergeCell ref="B18:B19"/>
    <mergeCell ref="C18:F18"/>
    <mergeCell ref="G18:G19"/>
    <mergeCell ref="C19:D19"/>
    <mergeCell ref="C20:D20"/>
    <mergeCell ref="C21:D21"/>
    <mergeCell ref="C23:D23"/>
    <mergeCell ref="D14:G14"/>
    <mergeCell ref="D15:G15"/>
    <mergeCell ref="D16:G16"/>
    <mergeCell ref="C37:E37"/>
    <mergeCell ref="F37:G37"/>
    <mergeCell ref="C24:D24"/>
    <mergeCell ref="C26:D26"/>
    <mergeCell ref="C27:D27"/>
    <mergeCell ref="C28:D28"/>
    <mergeCell ref="C29:D29"/>
    <mergeCell ref="C30:D30"/>
    <mergeCell ref="C36:E36"/>
    <mergeCell ref="F36:G36"/>
    <mergeCell ref="C43:G43"/>
    <mergeCell ref="C44:G44"/>
    <mergeCell ref="C45:G45"/>
    <mergeCell ref="C38:E38"/>
    <mergeCell ref="F38:G38"/>
    <mergeCell ref="C39:F39"/>
    <mergeCell ref="C40:G40"/>
    <mergeCell ref="C41:G41"/>
    <mergeCell ref="C42:G42"/>
  </mergeCells>
  <printOptions horizontalCentered="1" gridLines="1"/>
  <pageMargins left="0.7" right="0.45" top="0.75" bottom="0" header="0.3" footer="0.3"/>
  <pageSetup paperSize="9" scale="69" orientation="portrait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0"/>
  <sheetViews>
    <sheetView view="pageBreakPreview" zoomScaleSheetLayoutView="100" workbookViewId="0">
      <selection activeCell="B5" sqref="B5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9" customWidth="1"/>
    <col min="5" max="5" width="13.7109375" customWidth="1"/>
    <col min="6" max="6" width="15" customWidth="1"/>
    <col min="7" max="7" width="16.85546875" customWidth="1"/>
  </cols>
  <sheetData>
    <row r="1" spans="1:8">
      <c r="A1" s="426" t="s">
        <v>0</v>
      </c>
      <c r="B1" s="426"/>
      <c r="C1" s="426"/>
      <c r="D1" s="426"/>
      <c r="E1" s="426"/>
      <c r="F1" s="426"/>
      <c r="G1" s="426"/>
    </row>
    <row r="2" spans="1:8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</row>
    <row r="3" spans="1:8" ht="18.75">
      <c r="A3" s="1"/>
      <c r="B3" s="22" t="s">
        <v>38</v>
      </c>
      <c r="C3" s="5"/>
      <c r="D3" s="200"/>
      <c r="E3" s="200"/>
      <c r="F3" s="200"/>
      <c r="G3" s="200"/>
    </row>
    <row r="4" spans="1:8" ht="29.25" customHeight="1">
      <c r="A4" s="200">
        <v>1</v>
      </c>
      <c r="B4" s="205" t="s">
        <v>1</v>
      </c>
      <c r="C4" s="200" t="s">
        <v>2</v>
      </c>
      <c r="D4" s="421" t="s">
        <v>421</v>
      </c>
      <c r="E4" s="421"/>
      <c r="F4" s="421"/>
      <c r="G4" s="421"/>
    </row>
    <row r="5" spans="1:8">
      <c r="A5" s="200">
        <v>2</v>
      </c>
      <c r="B5" s="205" t="s">
        <v>3</v>
      </c>
      <c r="C5" s="200"/>
      <c r="D5" s="428"/>
      <c r="E5" s="428"/>
      <c r="F5" s="428"/>
      <c r="G5" s="428"/>
    </row>
    <row r="6" spans="1:8">
      <c r="A6" s="200"/>
      <c r="B6" s="6" t="s">
        <v>131</v>
      </c>
      <c r="C6" s="200" t="s">
        <v>2</v>
      </c>
      <c r="D6" s="421" t="s">
        <v>4</v>
      </c>
      <c r="E6" s="421"/>
      <c r="F6" s="421"/>
      <c r="G6" s="421"/>
    </row>
    <row r="7" spans="1:8">
      <c r="A7" s="200"/>
      <c r="B7" s="6" t="s">
        <v>5</v>
      </c>
      <c r="C7" s="200" t="s">
        <v>2</v>
      </c>
      <c r="D7" s="421" t="s">
        <v>260</v>
      </c>
      <c r="E7" s="421"/>
      <c r="F7" s="421"/>
      <c r="G7" s="421"/>
    </row>
    <row r="8" spans="1:8">
      <c r="A8" s="200">
        <v>3</v>
      </c>
      <c r="B8" s="205" t="s">
        <v>6</v>
      </c>
      <c r="C8" s="200" t="s">
        <v>2</v>
      </c>
      <c r="D8" s="421" t="s">
        <v>261</v>
      </c>
      <c r="E8" s="421"/>
      <c r="F8" s="421"/>
      <c r="G8" s="421"/>
    </row>
    <row r="9" spans="1:8">
      <c r="A9" s="200">
        <v>4</v>
      </c>
      <c r="B9" s="205" t="s">
        <v>7</v>
      </c>
      <c r="C9" s="200" t="s">
        <v>2</v>
      </c>
      <c r="D9" s="429" t="s">
        <v>262</v>
      </c>
      <c r="E9" s="430"/>
      <c r="F9" s="430"/>
      <c r="G9" s="430"/>
    </row>
    <row r="10" spans="1:8" ht="13.5" customHeight="1">
      <c r="A10" s="200">
        <v>5</v>
      </c>
      <c r="B10" s="205" t="s">
        <v>8</v>
      </c>
      <c r="C10" s="200" t="s">
        <v>2</v>
      </c>
      <c r="D10" s="567" t="s">
        <v>263</v>
      </c>
      <c r="E10" s="567"/>
      <c r="F10" s="567"/>
      <c r="G10" s="567"/>
    </row>
    <row r="11" spans="1:8" ht="43.5" customHeight="1">
      <c r="A11" s="200">
        <v>6</v>
      </c>
      <c r="B11" s="201" t="s">
        <v>9</v>
      </c>
      <c r="C11" s="200" t="s">
        <v>2</v>
      </c>
      <c r="D11" s="431" t="s">
        <v>266</v>
      </c>
      <c r="E11" s="421"/>
      <c r="F11" s="421"/>
      <c r="G11" s="421"/>
    </row>
    <row r="12" spans="1:8" ht="17.25" customHeight="1">
      <c r="A12" s="200">
        <v>7</v>
      </c>
      <c r="B12" s="201" t="s">
        <v>33</v>
      </c>
      <c r="C12" s="200" t="s">
        <v>2</v>
      </c>
      <c r="D12" s="421" t="s">
        <v>265</v>
      </c>
      <c r="E12" s="421"/>
      <c r="F12" s="421"/>
      <c r="G12" s="421"/>
    </row>
    <row r="13" spans="1:8" ht="30.75" customHeight="1">
      <c r="A13" s="200">
        <v>8</v>
      </c>
      <c r="B13" s="201" t="s">
        <v>10</v>
      </c>
      <c r="C13" s="200" t="s">
        <v>2</v>
      </c>
      <c r="D13" s="421" t="s">
        <v>264</v>
      </c>
      <c r="E13" s="421"/>
      <c r="F13" s="421"/>
      <c r="G13" s="421"/>
    </row>
    <row r="14" spans="1:8" ht="18" customHeight="1">
      <c r="A14" s="200">
        <v>9</v>
      </c>
      <c r="B14" s="201" t="s">
        <v>20</v>
      </c>
      <c r="C14" s="200" t="s">
        <v>2</v>
      </c>
      <c r="D14" s="442" t="s">
        <v>284</v>
      </c>
      <c r="E14" s="420"/>
      <c r="F14" s="420"/>
      <c r="G14" s="420"/>
    </row>
    <row r="15" spans="1:8" ht="28.5" customHeight="1">
      <c r="A15" s="200">
        <v>10</v>
      </c>
      <c r="B15" s="201" t="s">
        <v>11</v>
      </c>
      <c r="C15" s="200" t="s">
        <v>2</v>
      </c>
      <c r="D15" s="420" t="s">
        <v>264</v>
      </c>
      <c r="E15" s="420"/>
      <c r="F15" s="420"/>
      <c r="G15" s="420"/>
    </row>
    <row r="16" spans="1:8" ht="30.75" customHeight="1">
      <c r="A16" s="200">
        <v>11</v>
      </c>
      <c r="B16" s="201" t="s">
        <v>39</v>
      </c>
      <c r="C16" s="200" t="s">
        <v>2</v>
      </c>
      <c r="D16" s="421" t="s">
        <v>40</v>
      </c>
      <c r="E16" s="421"/>
      <c r="F16" s="421"/>
      <c r="G16" s="421"/>
    </row>
    <row r="17" spans="1:12" ht="18.75">
      <c r="A17" s="77"/>
      <c r="B17" s="24" t="s">
        <v>12</v>
      </c>
      <c r="C17" s="204"/>
      <c r="D17" s="77"/>
      <c r="E17" s="1"/>
      <c r="F17" s="77"/>
      <c r="G17" s="77"/>
    </row>
    <row r="18" spans="1:12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12" ht="42.75">
      <c r="A19" s="423"/>
      <c r="B19" s="423"/>
      <c r="C19" s="411" t="s">
        <v>16</v>
      </c>
      <c r="D19" s="411"/>
      <c r="E19" s="202" t="s">
        <v>17</v>
      </c>
      <c r="F19" s="202" t="s">
        <v>36</v>
      </c>
      <c r="G19" s="425"/>
    </row>
    <row r="20" spans="1:12">
      <c r="A20" s="206">
        <v>1</v>
      </c>
      <c r="B20" s="206">
        <v>2</v>
      </c>
      <c r="C20" s="411">
        <v>3</v>
      </c>
      <c r="D20" s="411"/>
      <c r="E20" s="202">
        <v>4</v>
      </c>
      <c r="F20" s="202">
        <v>5</v>
      </c>
      <c r="G20" s="202">
        <v>6</v>
      </c>
    </row>
    <row r="21" spans="1:12">
      <c r="A21" s="29" t="s">
        <v>77</v>
      </c>
      <c r="B21" s="27" t="s">
        <v>267</v>
      </c>
      <c r="C21" s="551" t="s">
        <v>448</v>
      </c>
      <c r="D21" s="552"/>
      <c r="E21" s="372" t="s">
        <v>19</v>
      </c>
      <c r="F21" s="372" t="s">
        <v>448</v>
      </c>
      <c r="G21" s="564" t="s">
        <v>473</v>
      </c>
      <c r="H21" s="291">
        <v>7</v>
      </c>
      <c r="I21" s="291">
        <v>7</v>
      </c>
      <c r="J21">
        <f>I21/H21</f>
        <v>1</v>
      </c>
      <c r="K21">
        <v>100</v>
      </c>
      <c r="L21" s="292">
        <f>J21*K21</f>
        <v>100</v>
      </c>
    </row>
    <row r="22" spans="1:12">
      <c r="A22" s="29">
        <v>2</v>
      </c>
      <c r="B22" s="28" t="s">
        <v>268</v>
      </c>
      <c r="C22" s="551" t="s">
        <v>449</v>
      </c>
      <c r="D22" s="552"/>
      <c r="E22" s="211" t="s">
        <v>19</v>
      </c>
      <c r="F22" s="372" t="s">
        <v>449</v>
      </c>
      <c r="G22" s="565"/>
      <c r="H22" s="291">
        <v>7.19</v>
      </c>
      <c r="I22" s="291">
        <v>7.19</v>
      </c>
      <c r="J22">
        <f t="shared" ref="J22:J25" si="0">I22/H22</f>
        <v>1</v>
      </c>
      <c r="K22">
        <v>100</v>
      </c>
      <c r="L22" s="292">
        <f t="shared" ref="L22:L25" si="1">J22*K22</f>
        <v>100</v>
      </c>
    </row>
    <row r="23" spans="1:12">
      <c r="A23" s="29">
        <v>3</v>
      </c>
      <c r="B23" s="28" t="s">
        <v>269</v>
      </c>
      <c r="C23" s="412" t="s">
        <v>452</v>
      </c>
      <c r="D23" s="413"/>
      <c r="E23" s="393" t="s">
        <v>19</v>
      </c>
      <c r="F23" s="393" t="s">
        <v>452</v>
      </c>
      <c r="G23" s="565"/>
      <c r="H23" s="291">
        <v>29</v>
      </c>
      <c r="I23" s="291">
        <v>13.05</v>
      </c>
      <c r="J23">
        <f t="shared" si="0"/>
        <v>0.45</v>
      </c>
      <c r="K23">
        <v>100</v>
      </c>
      <c r="L23" s="292">
        <f t="shared" si="1"/>
        <v>45</v>
      </c>
    </row>
    <row r="24" spans="1:12">
      <c r="A24" s="29">
        <v>4</v>
      </c>
      <c r="B24" s="28" t="s">
        <v>270</v>
      </c>
      <c r="C24" s="558" t="s">
        <v>19</v>
      </c>
      <c r="D24" s="552"/>
      <c r="E24" s="211" t="s">
        <v>19</v>
      </c>
      <c r="F24" s="211" t="s">
        <v>19</v>
      </c>
      <c r="G24" s="565"/>
      <c r="H24" s="291">
        <v>29</v>
      </c>
      <c r="I24" s="291"/>
      <c r="J24">
        <f t="shared" si="0"/>
        <v>0</v>
      </c>
      <c r="K24">
        <v>100</v>
      </c>
      <c r="L24" s="292">
        <f t="shared" si="1"/>
        <v>0</v>
      </c>
    </row>
    <row r="25" spans="1:12">
      <c r="A25" s="29">
        <v>5</v>
      </c>
      <c r="B25" s="28" t="s">
        <v>271</v>
      </c>
      <c r="C25" s="558" t="s">
        <v>19</v>
      </c>
      <c r="D25" s="552"/>
      <c r="E25" s="211" t="s">
        <v>19</v>
      </c>
      <c r="F25" s="211" t="s">
        <v>19</v>
      </c>
      <c r="G25" s="565"/>
      <c r="H25" s="291">
        <v>17.75</v>
      </c>
      <c r="I25" s="291"/>
      <c r="J25">
        <f t="shared" si="0"/>
        <v>0</v>
      </c>
      <c r="K25">
        <v>100</v>
      </c>
      <c r="L25" s="292">
        <f t="shared" si="1"/>
        <v>0</v>
      </c>
    </row>
    <row r="26" spans="1:12">
      <c r="A26" s="29">
        <v>6</v>
      </c>
      <c r="B26" s="209" t="s">
        <v>272</v>
      </c>
      <c r="C26" s="558" t="s">
        <v>19</v>
      </c>
      <c r="D26" s="552"/>
      <c r="E26" s="211" t="s">
        <v>19</v>
      </c>
      <c r="F26" s="211" t="s">
        <v>19</v>
      </c>
      <c r="G26" s="565"/>
      <c r="H26" s="291">
        <v>17.75</v>
      </c>
      <c r="I26" s="291"/>
      <c r="J26">
        <f t="shared" ref="J26:J33" si="2">I26/H26</f>
        <v>0</v>
      </c>
      <c r="K26">
        <v>100</v>
      </c>
      <c r="L26" s="292">
        <f t="shared" ref="L26:L33" si="3">J26*K26</f>
        <v>0</v>
      </c>
    </row>
    <row r="27" spans="1:12">
      <c r="A27" s="29">
        <v>7</v>
      </c>
      <c r="B27" s="28" t="s">
        <v>273</v>
      </c>
      <c r="C27" s="559" t="s">
        <v>453</v>
      </c>
      <c r="D27" s="560"/>
      <c r="E27" s="393" t="s">
        <v>19</v>
      </c>
      <c r="F27" s="376" t="s">
        <v>453</v>
      </c>
      <c r="G27" s="565"/>
      <c r="H27" s="291">
        <v>40</v>
      </c>
      <c r="I27" s="291">
        <v>29</v>
      </c>
      <c r="J27">
        <f t="shared" si="2"/>
        <v>0.72499999999999998</v>
      </c>
      <c r="K27">
        <v>100</v>
      </c>
      <c r="L27" s="292">
        <f t="shared" si="3"/>
        <v>72.5</v>
      </c>
    </row>
    <row r="28" spans="1:12">
      <c r="A28" s="29">
        <v>8</v>
      </c>
      <c r="B28" s="28" t="s">
        <v>274</v>
      </c>
      <c r="C28" s="551" t="s">
        <v>426</v>
      </c>
      <c r="D28" s="552"/>
      <c r="E28" s="372" t="s">
        <v>19</v>
      </c>
      <c r="F28" s="372" t="s">
        <v>426</v>
      </c>
      <c r="G28" s="565"/>
      <c r="H28" s="291">
        <v>4</v>
      </c>
      <c r="I28" s="291">
        <v>4</v>
      </c>
      <c r="J28">
        <f t="shared" si="2"/>
        <v>1</v>
      </c>
      <c r="K28">
        <v>100</v>
      </c>
      <c r="L28" s="292">
        <f t="shared" si="3"/>
        <v>100</v>
      </c>
    </row>
    <row r="29" spans="1:12">
      <c r="A29" s="29">
        <v>9</v>
      </c>
      <c r="B29" s="28" t="s">
        <v>275</v>
      </c>
      <c r="C29" s="551" t="s">
        <v>450</v>
      </c>
      <c r="D29" s="552"/>
      <c r="E29" s="211" t="s">
        <v>19</v>
      </c>
      <c r="F29" s="372" t="s">
        <v>450</v>
      </c>
      <c r="G29" s="565"/>
      <c r="H29" s="291">
        <v>2</v>
      </c>
      <c r="I29" s="291">
        <v>2</v>
      </c>
      <c r="J29">
        <f t="shared" si="2"/>
        <v>1</v>
      </c>
      <c r="K29">
        <v>100</v>
      </c>
      <c r="L29" s="292">
        <f t="shared" si="3"/>
        <v>100</v>
      </c>
    </row>
    <row r="30" spans="1:12">
      <c r="A30" s="29">
        <v>10</v>
      </c>
      <c r="B30" s="28" t="s">
        <v>276</v>
      </c>
      <c r="C30" s="551" t="s">
        <v>454</v>
      </c>
      <c r="D30" s="552"/>
      <c r="E30" s="392" t="s">
        <v>19</v>
      </c>
      <c r="F30" s="374" t="s">
        <v>454</v>
      </c>
      <c r="G30" s="565"/>
      <c r="H30" s="291">
        <v>140</v>
      </c>
      <c r="I30" s="291"/>
      <c r="J30">
        <f t="shared" si="2"/>
        <v>0</v>
      </c>
      <c r="K30">
        <v>100</v>
      </c>
      <c r="L30" s="292">
        <f t="shared" si="3"/>
        <v>0</v>
      </c>
    </row>
    <row r="31" spans="1:12">
      <c r="A31" s="29">
        <v>11</v>
      </c>
      <c r="B31" s="28" t="s">
        <v>277</v>
      </c>
      <c r="C31" s="551" t="s">
        <v>455</v>
      </c>
      <c r="D31" s="552"/>
      <c r="E31" s="392" t="s">
        <v>19</v>
      </c>
      <c r="F31" s="374" t="s">
        <v>455</v>
      </c>
      <c r="G31" s="565"/>
      <c r="H31" s="291">
        <v>60</v>
      </c>
      <c r="I31" s="291"/>
      <c r="J31">
        <f t="shared" si="2"/>
        <v>0</v>
      </c>
      <c r="K31">
        <v>100</v>
      </c>
      <c r="L31" s="292">
        <f t="shared" si="3"/>
        <v>0</v>
      </c>
    </row>
    <row r="32" spans="1:12">
      <c r="A32" s="29">
        <v>12</v>
      </c>
      <c r="B32" s="28" t="s">
        <v>278</v>
      </c>
      <c r="C32" s="558" t="s">
        <v>19</v>
      </c>
      <c r="D32" s="552"/>
      <c r="E32" s="211" t="s">
        <v>19</v>
      </c>
      <c r="F32" s="211" t="s">
        <v>19</v>
      </c>
      <c r="G32" s="565"/>
      <c r="H32" s="291">
        <v>50</v>
      </c>
      <c r="I32" s="291"/>
      <c r="J32">
        <f t="shared" si="2"/>
        <v>0</v>
      </c>
      <c r="K32">
        <v>100</v>
      </c>
      <c r="L32" s="292">
        <f t="shared" si="3"/>
        <v>0</v>
      </c>
    </row>
    <row r="33" spans="1:12">
      <c r="A33" s="29">
        <v>13</v>
      </c>
      <c r="B33" s="28" t="s">
        <v>279</v>
      </c>
      <c r="C33" s="551" t="s">
        <v>451</v>
      </c>
      <c r="D33" s="552"/>
      <c r="E33" s="372" t="s">
        <v>19</v>
      </c>
      <c r="F33" s="372" t="s">
        <v>451</v>
      </c>
      <c r="G33" s="566"/>
      <c r="H33" s="291">
        <v>29</v>
      </c>
      <c r="I33" s="291">
        <v>29</v>
      </c>
      <c r="J33">
        <f t="shared" si="2"/>
        <v>1</v>
      </c>
      <c r="K33">
        <v>100</v>
      </c>
      <c r="L33" s="292">
        <f t="shared" si="3"/>
        <v>100</v>
      </c>
    </row>
    <row r="34" spans="1:12" s="41" customFormat="1">
      <c r="A34" s="76"/>
      <c r="B34" s="63" t="s">
        <v>37</v>
      </c>
      <c r="C34" s="561">
        <v>0.60560000000000003</v>
      </c>
      <c r="D34" s="562"/>
      <c r="E34" s="562"/>
      <c r="F34" s="563"/>
      <c r="G34" s="556">
        <v>1139.7</v>
      </c>
      <c r="L34" s="293">
        <f>SUM(L21:L33)</f>
        <v>617.5</v>
      </c>
    </row>
    <row r="35" spans="1:12" ht="6.75" customHeight="1">
      <c r="A35" s="200"/>
      <c r="B35" s="205"/>
      <c r="C35" s="205"/>
      <c r="D35" s="200"/>
      <c r="E35" s="200"/>
      <c r="F35" s="200"/>
      <c r="G35" s="557"/>
      <c r="I35" s="364">
        <v>0.87</v>
      </c>
    </row>
    <row r="36" spans="1:12" ht="12.75" customHeight="1">
      <c r="A36" s="200"/>
      <c r="B36" s="534" t="s">
        <v>41</v>
      </c>
      <c r="C36" s="534"/>
      <c r="D36" s="534"/>
      <c r="E36" s="534"/>
      <c r="F36" s="534"/>
      <c r="G36" s="557"/>
      <c r="I36" s="364">
        <v>0.87</v>
      </c>
      <c r="L36">
        <f>L34/7</f>
        <v>88.214285714285708</v>
      </c>
    </row>
    <row r="37" spans="1:12" ht="42.75">
      <c r="A37" s="206" t="s">
        <v>13</v>
      </c>
      <c r="B37" s="206" t="s">
        <v>21</v>
      </c>
      <c r="C37" s="418" t="s">
        <v>22</v>
      </c>
      <c r="D37" s="419"/>
      <c r="E37" s="208" t="s">
        <v>285</v>
      </c>
      <c r="F37" s="206" t="s">
        <v>24</v>
      </c>
      <c r="G37" s="10"/>
    </row>
    <row r="38" spans="1:12" s="41" customFormat="1">
      <c r="A38" s="76" t="s">
        <v>281</v>
      </c>
      <c r="B38" s="381" t="s">
        <v>142</v>
      </c>
      <c r="E38" s="199">
        <v>989.7</v>
      </c>
      <c r="F38" s="207"/>
      <c r="G38" s="77"/>
    </row>
    <row r="39" spans="1:12" s="41" customFormat="1">
      <c r="A39" s="76" t="s">
        <v>280</v>
      </c>
      <c r="B39" s="381" t="s">
        <v>141</v>
      </c>
      <c r="C39" s="401" t="s">
        <v>465</v>
      </c>
      <c r="D39" s="402"/>
      <c r="E39" s="199">
        <v>75</v>
      </c>
      <c r="F39" s="207"/>
      <c r="G39" s="77"/>
    </row>
    <row r="40" spans="1:12" s="41" customFormat="1">
      <c r="A40" s="76" t="s">
        <v>282</v>
      </c>
      <c r="B40" s="39"/>
      <c r="C40" s="401" t="s">
        <v>467</v>
      </c>
      <c r="D40" s="402"/>
      <c r="E40" s="199">
        <v>75</v>
      </c>
      <c r="F40" s="207"/>
      <c r="G40" s="77"/>
    </row>
    <row r="41" spans="1:12">
      <c r="A41" s="198"/>
      <c r="B41" s="33" t="s">
        <v>94</v>
      </c>
      <c r="C41" s="446"/>
      <c r="D41" s="447"/>
      <c r="E41" s="388">
        <f>SUM(E38:E40)</f>
        <v>1139.7</v>
      </c>
      <c r="F41" s="207"/>
      <c r="G41" s="200"/>
    </row>
    <row r="42" spans="1:12" ht="8.25" customHeight="1">
      <c r="A42" s="73"/>
      <c r="B42" s="14"/>
      <c r="C42" s="203"/>
      <c r="D42" s="73"/>
      <c r="E42" s="15"/>
      <c r="F42" s="13"/>
      <c r="G42" s="200"/>
    </row>
    <row r="43" spans="1:12" ht="18.75">
      <c r="A43" s="200"/>
      <c r="B43" s="22" t="s">
        <v>42</v>
      </c>
      <c r="C43" s="529" t="s">
        <v>63</v>
      </c>
      <c r="D43" s="529"/>
      <c r="E43" s="200"/>
      <c r="F43" s="200"/>
      <c r="G43" s="200"/>
    </row>
    <row r="44" spans="1:12">
      <c r="A44" s="200"/>
      <c r="B44" s="200" t="s">
        <v>43</v>
      </c>
      <c r="C44" s="404"/>
      <c r="D44" s="404"/>
      <c r="E44" s="404"/>
      <c r="F44" s="200" t="s">
        <v>43</v>
      </c>
      <c r="G44" s="200"/>
    </row>
    <row r="45" spans="1:12">
      <c r="A45" s="200"/>
      <c r="B45" s="200" t="s">
        <v>26</v>
      </c>
      <c r="C45" s="404"/>
      <c r="D45" s="404"/>
      <c r="E45" s="200"/>
      <c r="F45" s="200" t="s">
        <v>27</v>
      </c>
      <c r="G45" s="200"/>
    </row>
    <row r="46" spans="1:12">
      <c r="A46" s="200"/>
      <c r="B46" s="200" t="s">
        <v>283</v>
      </c>
      <c r="C46" s="404"/>
      <c r="D46" s="404"/>
      <c r="E46" s="200"/>
      <c r="F46" s="260" t="s">
        <v>336</v>
      </c>
      <c r="G46" s="200"/>
    </row>
    <row r="47" spans="1:12" s="1" customFormat="1">
      <c r="A47" s="200"/>
      <c r="B47" s="200"/>
      <c r="C47" s="404"/>
      <c r="D47" s="404"/>
      <c r="E47" s="200"/>
      <c r="F47" s="200"/>
      <c r="G47" s="200"/>
    </row>
    <row r="48" spans="1:12">
      <c r="A48" s="200"/>
      <c r="B48" s="205"/>
      <c r="C48" s="404"/>
      <c r="D48" s="404"/>
      <c r="E48" s="200"/>
      <c r="F48" s="200"/>
      <c r="G48" s="200"/>
    </row>
    <row r="49" spans="1:8" s="74" customFormat="1" ht="15" customHeight="1">
      <c r="A49" s="73"/>
      <c r="B49" s="197" t="s">
        <v>122</v>
      </c>
      <c r="C49" s="409" t="s">
        <v>128</v>
      </c>
      <c r="D49" s="409"/>
      <c r="E49" s="409"/>
      <c r="F49" s="410" t="s">
        <v>130</v>
      </c>
      <c r="G49" s="409"/>
    </row>
    <row r="50" spans="1:8" s="74" customFormat="1">
      <c r="A50" s="73"/>
      <c r="B50" s="197" t="s">
        <v>126</v>
      </c>
      <c r="C50" s="409" t="s">
        <v>129</v>
      </c>
      <c r="D50" s="409"/>
      <c r="E50" s="409"/>
      <c r="F50" s="409" t="s">
        <v>129</v>
      </c>
      <c r="G50" s="409"/>
      <c r="H50" s="73"/>
    </row>
    <row r="51" spans="1:8" s="74" customFormat="1">
      <c r="A51" s="73"/>
      <c r="B51" s="197" t="s">
        <v>127</v>
      </c>
      <c r="C51" s="409" t="s">
        <v>127</v>
      </c>
      <c r="D51" s="409"/>
      <c r="E51" s="409"/>
      <c r="F51" s="409" t="s">
        <v>127</v>
      </c>
      <c r="G51" s="409"/>
      <c r="H51" s="73"/>
    </row>
    <row r="52" spans="1:8" ht="9" customHeight="1">
      <c r="A52" s="200"/>
      <c r="B52" s="205"/>
      <c r="C52" s="405"/>
      <c r="D52" s="405"/>
      <c r="E52" s="405"/>
      <c r="F52" s="405"/>
      <c r="G52" s="200"/>
    </row>
    <row r="53" spans="1:8" ht="30">
      <c r="A53" s="200"/>
      <c r="B53" s="39" t="s">
        <v>92</v>
      </c>
      <c r="C53" s="403"/>
      <c r="D53" s="403"/>
      <c r="E53" s="403"/>
      <c r="F53" s="403"/>
      <c r="G53" s="403"/>
    </row>
    <row r="54" spans="1:8">
      <c r="A54" s="200"/>
      <c r="B54" s="70" t="s">
        <v>28</v>
      </c>
      <c r="C54" s="406" t="s">
        <v>217</v>
      </c>
      <c r="D54" s="407"/>
      <c r="E54" s="407"/>
      <c r="F54" s="407"/>
      <c r="G54" s="408"/>
    </row>
    <row r="55" spans="1:8">
      <c r="A55" s="200"/>
      <c r="B55" s="70" t="s">
        <v>29</v>
      </c>
      <c r="C55" s="406" t="s">
        <v>79</v>
      </c>
      <c r="D55" s="407"/>
      <c r="E55" s="407"/>
      <c r="F55" s="407"/>
      <c r="G55" s="408"/>
    </row>
    <row r="56" spans="1:8">
      <c r="A56" s="200"/>
      <c r="B56" s="70" t="s">
        <v>30</v>
      </c>
      <c r="C56" s="406"/>
      <c r="D56" s="407"/>
      <c r="E56" s="407"/>
      <c r="F56" s="407"/>
      <c r="G56" s="408"/>
    </row>
    <row r="57" spans="1:8">
      <c r="A57" s="200"/>
      <c r="B57" s="70" t="s">
        <v>31</v>
      </c>
      <c r="C57" s="406" t="s">
        <v>80</v>
      </c>
      <c r="D57" s="407"/>
      <c r="E57" s="407"/>
      <c r="F57" s="407"/>
      <c r="G57" s="408"/>
    </row>
    <row r="58" spans="1:8">
      <c r="A58" s="200"/>
      <c r="B58" s="70" t="s">
        <v>32</v>
      </c>
      <c r="C58" s="403"/>
      <c r="D58" s="403"/>
      <c r="E58" s="403"/>
      <c r="F58" s="403"/>
      <c r="G58" s="403"/>
    </row>
    <row r="59" spans="1:8">
      <c r="A59" s="200"/>
      <c r="B59" s="205"/>
      <c r="C59" s="205"/>
      <c r="D59" s="200"/>
      <c r="E59" s="200"/>
      <c r="F59" s="200"/>
      <c r="G59" s="200"/>
    </row>
    <row r="60" spans="1:8">
      <c r="A60" s="16"/>
      <c r="B60" s="205"/>
      <c r="C60" s="205"/>
      <c r="D60" s="200"/>
      <c r="E60" s="200"/>
      <c r="F60" s="200"/>
      <c r="G60" s="200"/>
    </row>
  </sheetData>
  <mergeCells count="61">
    <mergeCell ref="G21:G33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A18:A19"/>
    <mergeCell ref="B18:B19"/>
    <mergeCell ref="C18:F18"/>
    <mergeCell ref="G18:G19"/>
    <mergeCell ref="C19:D19"/>
    <mergeCell ref="C40:D40"/>
    <mergeCell ref="C20:D20"/>
    <mergeCell ref="C21:D21"/>
    <mergeCell ref="C22:D22"/>
    <mergeCell ref="C23:D23"/>
    <mergeCell ref="C24:D24"/>
    <mergeCell ref="C25:D25"/>
    <mergeCell ref="C26:D26"/>
    <mergeCell ref="C27:D27"/>
    <mergeCell ref="C37:D37"/>
    <mergeCell ref="C39:D39"/>
    <mergeCell ref="B36:F36"/>
    <mergeCell ref="C34:F34"/>
    <mergeCell ref="C41:D41"/>
    <mergeCell ref="C43:D43"/>
    <mergeCell ref="C49:E49"/>
    <mergeCell ref="F49:G49"/>
    <mergeCell ref="C50:E50"/>
    <mergeCell ref="F50:G50"/>
    <mergeCell ref="C44:E44"/>
    <mergeCell ref="C45:D45"/>
    <mergeCell ref="C46:D46"/>
    <mergeCell ref="C47:D47"/>
    <mergeCell ref="C48:D48"/>
    <mergeCell ref="G34:G36"/>
    <mergeCell ref="C56:G56"/>
    <mergeCell ref="C57:G57"/>
    <mergeCell ref="C58:G58"/>
    <mergeCell ref="C28:D28"/>
    <mergeCell ref="C29:D29"/>
    <mergeCell ref="C30:D30"/>
    <mergeCell ref="C31:D31"/>
    <mergeCell ref="C32:D32"/>
    <mergeCell ref="C33:D33"/>
    <mergeCell ref="C51:E51"/>
    <mergeCell ref="F51:G51"/>
    <mergeCell ref="C52:F52"/>
    <mergeCell ref="C53:G53"/>
    <mergeCell ref="C54:G54"/>
    <mergeCell ref="C55:G55"/>
  </mergeCells>
  <printOptions horizontalCentered="1" gridLines="1"/>
  <pageMargins left="0.7" right="0.45" top="0.7" bottom="0.5" header="0.3" footer="0.3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3"/>
  <sheetViews>
    <sheetView view="pageBreakPreview" zoomScale="115" zoomScaleSheetLayoutView="115" workbookViewId="0">
      <selection activeCell="B3" sqref="B3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5" max="5" width="15" customWidth="1"/>
    <col min="6" max="6" width="19.28515625" customWidth="1"/>
    <col min="7" max="7" width="17.85546875" customWidth="1"/>
    <col min="8" max="8" width="9.28515625" bestFit="1" customWidth="1"/>
  </cols>
  <sheetData>
    <row r="1" spans="1:9">
      <c r="A1" s="426" t="s">
        <v>0</v>
      </c>
      <c r="B1" s="426"/>
      <c r="C1" s="426"/>
      <c r="D1" s="426"/>
      <c r="E1" s="426"/>
      <c r="F1" s="426"/>
      <c r="G1" s="426"/>
    </row>
    <row r="2" spans="1:9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  <c r="I2" s="8"/>
    </row>
    <row r="3" spans="1:9" ht="18.75">
      <c r="A3" s="1"/>
      <c r="B3" s="22" t="s">
        <v>38</v>
      </c>
      <c r="C3" s="5"/>
      <c r="D3" s="186"/>
      <c r="E3" s="186"/>
      <c r="F3" s="186"/>
      <c r="G3" s="186"/>
    </row>
    <row r="4" spans="1:9" ht="28.5" customHeight="1">
      <c r="A4" s="186">
        <v>1</v>
      </c>
      <c r="B4" s="193" t="s">
        <v>1</v>
      </c>
      <c r="C4" s="186" t="s">
        <v>2</v>
      </c>
      <c r="D4" s="421" t="s">
        <v>240</v>
      </c>
      <c r="E4" s="421"/>
      <c r="F4" s="421"/>
      <c r="G4" s="421"/>
    </row>
    <row r="5" spans="1:9">
      <c r="A5" s="186">
        <v>2</v>
      </c>
      <c r="B5" s="193" t="s">
        <v>3</v>
      </c>
      <c r="C5" s="186"/>
      <c r="D5" s="4"/>
      <c r="E5" s="186"/>
      <c r="F5" s="186"/>
      <c r="G5" s="186"/>
    </row>
    <row r="6" spans="1:9">
      <c r="A6" s="186"/>
      <c r="B6" s="6" t="s">
        <v>131</v>
      </c>
      <c r="C6" s="186" t="s">
        <v>2</v>
      </c>
      <c r="D6" s="421" t="s">
        <v>4</v>
      </c>
      <c r="E6" s="421"/>
      <c r="F6" s="421"/>
      <c r="G6" s="421"/>
    </row>
    <row r="7" spans="1:9">
      <c r="A7" s="186"/>
      <c r="B7" s="6" t="s">
        <v>5</v>
      </c>
      <c r="C7" s="186" t="s">
        <v>2</v>
      </c>
      <c r="D7" s="421" t="s">
        <v>241</v>
      </c>
      <c r="E7" s="421"/>
      <c r="F7" s="421"/>
      <c r="G7" s="421"/>
    </row>
    <row r="8" spans="1:9">
      <c r="A8" s="186">
        <v>3</v>
      </c>
      <c r="B8" s="193" t="s">
        <v>6</v>
      </c>
      <c r="C8" s="186" t="s">
        <v>2</v>
      </c>
      <c r="D8" s="421" t="s">
        <v>242</v>
      </c>
      <c r="E8" s="421"/>
      <c r="F8" s="421"/>
      <c r="G8" s="421"/>
    </row>
    <row r="9" spans="1:9">
      <c r="A9" s="186">
        <v>4</v>
      </c>
      <c r="B9" s="193" t="s">
        <v>7</v>
      </c>
      <c r="C9" s="186" t="s">
        <v>2</v>
      </c>
      <c r="D9" s="421" t="s">
        <v>243</v>
      </c>
      <c r="E9" s="421"/>
      <c r="F9" s="421"/>
      <c r="G9" s="421"/>
    </row>
    <row r="10" spans="1:9" ht="15" customHeight="1">
      <c r="A10" s="186">
        <v>5</v>
      </c>
      <c r="B10" s="193" t="s">
        <v>8</v>
      </c>
      <c r="C10" s="186" t="s">
        <v>2</v>
      </c>
      <c r="D10" s="421" t="s">
        <v>244</v>
      </c>
      <c r="E10" s="421"/>
      <c r="F10" s="421"/>
      <c r="G10" s="421"/>
    </row>
    <row r="11" spans="1:9" ht="30" customHeight="1">
      <c r="A11" s="186">
        <v>6</v>
      </c>
      <c r="B11" s="182" t="s">
        <v>9</v>
      </c>
      <c r="C11" s="186" t="s">
        <v>2</v>
      </c>
      <c r="D11" s="544" t="s">
        <v>335</v>
      </c>
      <c r="E11" s="421"/>
      <c r="F11" s="421"/>
      <c r="G11" s="421"/>
    </row>
    <row r="12" spans="1:9" ht="14.25" customHeight="1">
      <c r="A12" s="186">
        <v>7</v>
      </c>
      <c r="B12" s="182" t="s">
        <v>33</v>
      </c>
      <c r="C12" s="186" t="s">
        <v>2</v>
      </c>
      <c r="D12" s="421" t="s">
        <v>48</v>
      </c>
      <c r="E12" s="421"/>
      <c r="F12" s="421"/>
      <c r="G12" s="421"/>
    </row>
    <row r="13" spans="1:9" ht="29.25" customHeight="1">
      <c r="A13" s="186">
        <v>8</v>
      </c>
      <c r="B13" s="182" t="s">
        <v>10</v>
      </c>
      <c r="C13" s="186" t="s">
        <v>2</v>
      </c>
      <c r="D13" s="421" t="s">
        <v>48</v>
      </c>
      <c r="E13" s="421"/>
      <c r="F13" s="421"/>
      <c r="G13" s="421"/>
    </row>
    <row r="14" spans="1:9" ht="15" customHeight="1">
      <c r="A14" s="186">
        <v>9</v>
      </c>
      <c r="B14" s="182" t="s">
        <v>20</v>
      </c>
      <c r="C14" s="186" t="s">
        <v>2</v>
      </c>
      <c r="D14" s="420" t="s">
        <v>334</v>
      </c>
      <c r="E14" s="420"/>
      <c r="F14" s="420"/>
      <c r="G14" s="420"/>
    </row>
    <row r="15" spans="1:9" ht="15" customHeight="1">
      <c r="A15" s="186">
        <v>10</v>
      </c>
      <c r="B15" s="182" t="s">
        <v>11</v>
      </c>
      <c r="C15" s="186" t="s">
        <v>2</v>
      </c>
      <c r="D15" s="421" t="s">
        <v>333</v>
      </c>
      <c r="E15" s="421"/>
      <c r="F15" s="421"/>
      <c r="G15" s="421"/>
    </row>
    <row r="16" spans="1:9" ht="30" customHeight="1">
      <c r="A16" s="186">
        <v>11</v>
      </c>
      <c r="B16" s="182" t="s">
        <v>39</v>
      </c>
      <c r="C16" s="186" t="s">
        <v>2</v>
      </c>
      <c r="D16" s="421" t="s">
        <v>40</v>
      </c>
      <c r="E16" s="421"/>
      <c r="F16" s="421"/>
      <c r="G16" s="421"/>
    </row>
    <row r="17" spans="1:12" ht="18.75">
      <c r="A17" s="77"/>
      <c r="B17" s="24" t="s">
        <v>12</v>
      </c>
      <c r="C17" s="191"/>
      <c r="D17" s="77"/>
      <c r="E17" s="1"/>
      <c r="F17" s="77"/>
      <c r="G17" s="77"/>
    </row>
    <row r="18" spans="1:12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12" ht="28.5">
      <c r="A19" s="423"/>
      <c r="B19" s="423"/>
      <c r="C19" s="411" t="s">
        <v>16</v>
      </c>
      <c r="D19" s="411"/>
      <c r="E19" s="183" t="s">
        <v>17</v>
      </c>
      <c r="F19" s="183" t="s">
        <v>36</v>
      </c>
      <c r="G19" s="425"/>
    </row>
    <row r="20" spans="1:12">
      <c r="A20" s="192">
        <v>1</v>
      </c>
      <c r="B20" s="192">
        <v>2</v>
      </c>
      <c r="C20" s="411">
        <v>3</v>
      </c>
      <c r="D20" s="411"/>
      <c r="E20" s="183">
        <v>4</v>
      </c>
      <c r="F20" s="183">
        <v>5</v>
      </c>
      <c r="G20" s="574" t="s">
        <v>463</v>
      </c>
    </row>
    <row r="21" spans="1:12" ht="13.5" customHeight="1">
      <c r="A21" s="29" t="s">
        <v>77</v>
      </c>
      <c r="B21" s="27" t="s">
        <v>245</v>
      </c>
      <c r="C21" s="551" t="s">
        <v>442</v>
      </c>
      <c r="D21" s="570"/>
      <c r="E21" s="351" t="s">
        <v>19</v>
      </c>
      <c r="F21" s="373" t="s">
        <v>442</v>
      </c>
      <c r="G21" s="575"/>
      <c r="H21" s="568" t="s">
        <v>441</v>
      </c>
      <c r="I21" s="291"/>
      <c r="L21" s="292"/>
    </row>
    <row r="22" spans="1:12">
      <c r="A22" s="29">
        <v>2</v>
      </c>
      <c r="B22" s="27" t="s">
        <v>246</v>
      </c>
      <c r="C22" s="551" t="s">
        <v>442</v>
      </c>
      <c r="D22" s="570"/>
      <c r="E22" s="357" t="s">
        <v>19</v>
      </c>
      <c r="F22" s="373" t="s">
        <v>442</v>
      </c>
      <c r="G22" s="575"/>
      <c r="H22" s="568"/>
      <c r="I22" s="291"/>
      <c r="L22" s="292"/>
    </row>
    <row r="23" spans="1:12">
      <c r="A23" s="29">
        <v>3</v>
      </c>
      <c r="B23" s="36" t="s">
        <v>247</v>
      </c>
      <c r="C23" s="412"/>
      <c r="D23" s="413"/>
      <c r="E23" s="188"/>
      <c r="F23" s="194"/>
      <c r="G23" s="575"/>
      <c r="H23" s="568"/>
      <c r="I23" s="291"/>
      <c r="L23" s="292"/>
    </row>
    <row r="24" spans="1:12">
      <c r="A24" s="29"/>
      <c r="B24" s="27" t="s">
        <v>248</v>
      </c>
      <c r="C24" s="412" t="s">
        <v>444</v>
      </c>
      <c r="D24" s="569"/>
      <c r="E24" s="395" t="s">
        <v>486</v>
      </c>
      <c r="F24" s="395" t="s">
        <v>442</v>
      </c>
      <c r="G24" s="575"/>
      <c r="H24" s="568"/>
      <c r="I24" s="291"/>
      <c r="L24" s="292"/>
    </row>
    <row r="25" spans="1:12" s="41" customFormat="1">
      <c r="A25" s="37"/>
      <c r="B25" s="195" t="s">
        <v>249</v>
      </c>
      <c r="C25" s="412" t="s">
        <v>443</v>
      </c>
      <c r="D25" s="569"/>
      <c r="E25" s="395" t="s">
        <v>487</v>
      </c>
      <c r="F25" s="395" t="s">
        <v>442</v>
      </c>
      <c r="G25" s="575"/>
      <c r="H25" s="291"/>
      <c r="I25" s="291"/>
      <c r="J25"/>
      <c r="K25"/>
      <c r="L25" s="292"/>
    </row>
    <row r="26" spans="1:12" s="41" customFormat="1">
      <c r="A26" s="37">
        <v>4</v>
      </c>
      <c r="B26" s="43" t="s">
        <v>250</v>
      </c>
      <c r="C26" s="571"/>
      <c r="D26" s="572"/>
      <c r="E26" s="184"/>
      <c r="F26" s="184"/>
      <c r="G26" s="575"/>
      <c r="H26" s="291"/>
      <c r="I26" s="291"/>
      <c r="J26"/>
      <c r="K26"/>
      <c r="L26" s="292"/>
    </row>
    <row r="27" spans="1:12" s="41" customFormat="1">
      <c r="A27" s="37"/>
      <c r="B27" s="195" t="s">
        <v>251</v>
      </c>
      <c r="C27" s="412" t="s">
        <v>445</v>
      </c>
      <c r="D27" s="569"/>
      <c r="E27" s="395" t="s">
        <v>206</v>
      </c>
      <c r="F27" s="395" t="s">
        <v>488</v>
      </c>
      <c r="G27" s="575"/>
      <c r="H27" s="291"/>
      <c r="I27" s="291"/>
      <c r="J27"/>
      <c r="K27"/>
      <c r="L27" s="292"/>
    </row>
    <row r="28" spans="1:12" s="41" customFormat="1">
      <c r="A28" s="37"/>
      <c r="B28" s="294" t="s">
        <v>339</v>
      </c>
      <c r="C28" s="412" t="s">
        <v>204</v>
      </c>
      <c r="D28" s="569"/>
      <c r="E28" s="357" t="s">
        <v>19</v>
      </c>
      <c r="F28" s="371" t="s">
        <v>204</v>
      </c>
      <c r="G28" s="575"/>
      <c r="H28" s="291"/>
      <c r="I28" s="291"/>
      <c r="J28"/>
      <c r="K28"/>
      <c r="L28" s="292"/>
    </row>
    <row r="29" spans="1:12" s="41" customFormat="1">
      <c r="A29" s="37"/>
      <c r="B29" s="272" t="s">
        <v>340</v>
      </c>
      <c r="C29" s="415" t="s">
        <v>19</v>
      </c>
      <c r="D29" s="569"/>
      <c r="E29" s="351" t="s">
        <v>19</v>
      </c>
      <c r="F29" s="189" t="s">
        <v>19</v>
      </c>
      <c r="G29" s="575"/>
      <c r="H29" s="291"/>
      <c r="I29" s="291"/>
      <c r="J29"/>
      <c r="K29"/>
      <c r="L29" s="292"/>
    </row>
    <row r="30" spans="1:12" s="41" customFormat="1">
      <c r="A30" s="37">
        <v>5</v>
      </c>
      <c r="B30" s="43" t="s">
        <v>252</v>
      </c>
      <c r="C30" s="571"/>
      <c r="D30" s="572"/>
      <c r="E30" s="37"/>
      <c r="F30" s="195"/>
      <c r="G30" s="575"/>
      <c r="H30" s="291"/>
      <c r="I30" s="291"/>
      <c r="J30"/>
      <c r="K30"/>
      <c r="L30" s="292"/>
    </row>
    <row r="31" spans="1:12" s="41" customFormat="1">
      <c r="A31" s="37"/>
      <c r="B31" s="195" t="s">
        <v>257</v>
      </c>
      <c r="C31" s="412" t="s">
        <v>446</v>
      </c>
      <c r="D31" s="569"/>
      <c r="E31" s="368" t="s">
        <v>19</v>
      </c>
      <c r="F31" s="370" t="s">
        <v>446</v>
      </c>
      <c r="G31" s="575"/>
      <c r="H31" s="291"/>
      <c r="I31" s="291"/>
      <c r="J31"/>
      <c r="K31"/>
      <c r="L31" s="292"/>
    </row>
    <row r="32" spans="1:12" s="41" customFormat="1">
      <c r="A32" s="37">
        <v>6</v>
      </c>
      <c r="B32" s="43" t="s">
        <v>253</v>
      </c>
      <c r="C32" s="480"/>
      <c r="D32" s="443"/>
      <c r="E32" s="190"/>
      <c r="F32" s="190"/>
      <c r="G32" s="575"/>
      <c r="H32" s="291"/>
      <c r="I32" s="291"/>
      <c r="J32"/>
      <c r="K32"/>
      <c r="L32" s="292"/>
    </row>
    <row r="33" spans="1:12" s="41" customFormat="1">
      <c r="A33" s="37"/>
      <c r="B33" s="195" t="s">
        <v>254</v>
      </c>
      <c r="C33" s="559" t="s">
        <v>447</v>
      </c>
      <c r="D33" s="573"/>
      <c r="E33" s="357" t="s">
        <v>19</v>
      </c>
      <c r="F33" s="377" t="s">
        <v>447</v>
      </c>
      <c r="G33" s="575"/>
      <c r="H33" s="291"/>
      <c r="I33" s="291"/>
      <c r="J33"/>
      <c r="K33"/>
      <c r="L33" s="292"/>
    </row>
    <row r="34" spans="1:12" s="41" customFormat="1">
      <c r="A34" s="37"/>
      <c r="B34" s="195" t="s">
        <v>255</v>
      </c>
      <c r="C34" s="412" t="s">
        <v>491</v>
      </c>
      <c r="D34" s="569"/>
      <c r="E34" s="34" t="s">
        <v>489</v>
      </c>
      <c r="F34" s="34" t="s">
        <v>490</v>
      </c>
      <c r="G34" s="575"/>
      <c r="L34" s="293"/>
    </row>
    <row r="35" spans="1:12" s="41" customFormat="1">
      <c r="A35" s="37">
        <v>7</v>
      </c>
      <c r="B35" s="195" t="s">
        <v>256</v>
      </c>
      <c r="C35" s="577" t="s">
        <v>19</v>
      </c>
      <c r="D35" s="578"/>
      <c r="E35" s="354" t="s">
        <v>19</v>
      </c>
      <c r="F35" s="189" t="s">
        <v>19</v>
      </c>
      <c r="G35" s="576"/>
      <c r="H35"/>
      <c r="I35"/>
      <c r="J35"/>
      <c r="K35"/>
      <c r="L35"/>
    </row>
    <row r="36" spans="1:12" s="41" customFormat="1">
      <c r="A36" s="76"/>
      <c r="B36" s="63" t="s">
        <v>37</v>
      </c>
      <c r="C36" s="416"/>
      <c r="D36" s="417"/>
      <c r="E36" s="216"/>
      <c r="F36" s="353">
        <v>0.99</v>
      </c>
      <c r="G36" s="579">
        <v>1454.34</v>
      </c>
      <c r="H36"/>
      <c r="I36"/>
      <c r="J36"/>
      <c r="K36"/>
      <c r="L36"/>
    </row>
    <row r="37" spans="1:12">
      <c r="A37" s="186"/>
      <c r="B37" s="193"/>
      <c r="C37" s="193"/>
      <c r="D37" s="186"/>
      <c r="E37" s="186"/>
      <c r="F37" s="186"/>
      <c r="G37" s="580"/>
    </row>
    <row r="38" spans="1:12" ht="18.75">
      <c r="A38" s="186"/>
      <c r="B38" s="22" t="s">
        <v>41</v>
      </c>
      <c r="C38" s="193"/>
      <c r="D38" s="186"/>
      <c r="E38" s="186"/>
      <c r="F38" s="186"/>
      <c r="G38" s="580"/>
    </row>
    <row r="39" spans="1:12" ht="28.5">
      <c r="A39" s="192" t="s">
        <v>13</v>
      </c>
      <c r="B39" s="192" t="s">
        <v>21</v>
      </c>
      <c r="C39" s="418" t="s">
        <v>22</v>
      </c>
      <c r="D39" s="419"/>
      <c r="E39" s="192" t="s">
        <v>82</v>
      </c>
      <c r="F39" s="192" t="s">
        <v>24</v>
      </c>
      <c r="G39" s="10"/>
    </row>
    <row r="40" spans="1:12">
      <c r="A40" s="76" t="s">
        <v>61</v>
      </c>
      <c r="B40" s="39" t="s">
        <v>138</v>
      </c>
      <c r="C40" s="401"/>
      <c r="D40" s="402"/>
      <c r="E40" s="282">
        <v>1322.1</v>
      </c>
      <c r="F40" s="283"/>
      <c r="G40" s="10"/>
    </row>
    <row r="41" spans="1:12" s="41" customFormat="1">
      <c r="A41" s="76" t="s">
        <v>62</v>
      </c>
      <c r="B41" s="39" t="s">
        <v>141</v>
      </c>
      <c r="C41" s="401"/>
      <c r="D41" s="402"/>
      <c r="E41" s="282">
        <v>132.24</v>
      </c>
      <c r="F41" s="283"/>
      <c r="G41" s="77"/>
    </row>
    <row r="42" spans="1:12">
      <c r="A42" s="187"/>
      <c r="B42" s="33" t="s">
        <v>361</v>
      </c>
      <c r="C42" s="446" t="s">
        <v>19</v>
      </c>
      <c r="D42" s="447"/>
      <c r="E42" s="369">
        <f>SUM(E40:E41)</f>
        <v>1454.34</v>
      </c>
      <c r="F42" s="196" t="s">
        <v>19</v>
      </c>
      <c r="G42" s="186"/>
    </row>
    <row r="43" spans="1:12">
      <c r="A43" s="73"/>
      <c r="B43" s="14"/>
      <c r="C43" s="181"/>
      <c r="D43" s="73"/>
      <c r="E43" s="280"/>
      <c r="F43" s="73"/>
      <c r="G43" s="186"/>
    </row>
    <row r="44" spans="1:12" ht="18.75">
      <c r="A44" s="186"/>
      <c r="B44" s="22" t="s">
        <v>42</v>
      </c>
      <c r="C44" s="471" t="s">
        <v>63</v>
      </c>
      <c r="D44" s="471"/>
      <c r="E44" s="471"/>
      <c r="F44" s="186"/>
      <c r="G44" s="186"/>
    </row>
    <row r="45" spans="1:12" ht="18.75">
      <c r="A45" s="186"/>
      <c r="B45" s="22"/>
      <c r="C45" s="193"/>
      <c r="D45" s="186"/>
      <c r="E45" s="186"/>
      <c r="F45" s="186"/>
      <c r="G45" s="186"/>
    </row>
    <row r="46" spans="1:12">
      <c r="A46" s="186"/>
      <c r="B46" s="186" t="s">
        <v>43</v>
      </c>
      <c r="C46" s="193"/>
      <c r="D46" s="186"/>
      <c r="E46" s="186"/>
      <c r="F46" s="186" t="s">
        <v>43</v>
      </c>
      <c r="G46" s="186"/>
    </row>
    <row r="47" spans="1:12">
      <c r="A47" s="186"/>
      <c r="B47" s="186" t="s">
        <v>26</v>
      </c>
      <c r="C47" s="193"/>
      <c r="D47" s="186"/>
      <c r="E47" s="186"/>
      <c r="F47" s="186" t="s">
        <v>27</v>
      </c>
      <c r="G47" s="186"/>
    </row>
    <row r="48" spans="1:12">
      <c r="A48" s="186"/>
      <c r="B48" s="200" t="s">
        <v>258</v>
      </c>
      <c r="C48" s="193"/>
      <c r="D48" s="186"/>
      <c r="E48" s="186"/>
      <c r="F48" s="260" t="s">
        <v>336</v>
      </c>
      <c r="G48" s="186"/>
    </row>
    <row r="49" spans="1:9">
      <c r="A49" s="186"/>
      <c r="B49" s="193"/>
      <c r="C49" s="193"/>
      <c r="D49" s="186"/>
      <c r="E49" s="186"/>
      <c r="F49" s="186"/>
      <c r="G49" s="186"/>
    </row>
    <row r="50" spans="1:9" s="1" customFormat="1">
      <c r="A50" s="186"/>
      <c r="B50" s="186"/>
      <c r="C50" s="193"/>
      <c r="D50" s="186"/>
      <c r="E50" s="186"/>
      <c r="F50" s="186"/>
      <c r="G50" s="186"/>
      <c r="H50" s="186"/>
    </row>
    <row r="51" spans="1:9">
      <c r="A51" s="186"/>
      <c r="B51" s="193"/>
      <c r="C51" s="193"/>
      <c r="D51" s="186"/>
      <c r="E51" s="186"/>
      <c r="F51" s="186"/>
      <c r="G51" s="186"/>
    </row>
    <row r="52" spans="1:9" s="74" customFormat="1" ht="15" customHeight="1">
      <c r="A52" s="73"/>
      <c r="B52" s="185" t="s">
        <v>122</v>
      </c>
      <c r="C52" s="409" t="s">
        <v>128</v>
      </c>
      <c r="D52" s="409"/>
      <c r="E52" s="409"/>
      <c r="F52" s="410" t="s">
        <v>130</v>
      </c>
      <c r="G52" s="409"/>
    </row>
    <row r="53" spans="1:9" s="74" customFormat="1">
      <c r="A53" s="73"/>
      <c r="B53" s="185" t="s">
        <v>126</v>
      </c>
      <c r="C53" s="409" t="s">
        <v>129</v>
      </c>
      <c r="D53" s="409"/>
      <c r="E53" s="409"/>
      <c r="F53" s="409" t="s">
        <v>129</v>
      </c>
      <c r="G53" s="409"/>
      <c r="I53" s="73"/>
    </row>
    <row r="54" spans="1:9" s="74" customFormat="1">
      <c r="A54" s="73"/>
      <c r="B54" s="185" t="s">
        <v>127</v>
      </c>
      <c r="C54" s="409" t="s">
        <v>127</v>
      </c>
      <c r="D54" s="409"/>
      <c r="E54" s="409"/>
      <c r="F54" s="409" t="s">
        <v>127</v>
      </c>
      <c r="G54" s="409"/>
      <c r="I54" s="73"/>
    </row>
    <row r="55" spans="1:9" ht="9" customHeight="1">
      <c r="A55" s="186"/>
      <c r="B55" s="193"/>
      <c r="C55" s="405"/>
      <c r="D55" s="405"/>
      <c r="E55" s="405"/>
      <c r="F55" s="405"/>
      <c r="G55" s="186"/>
    </row>
    <row r="56" spans="1:9" ht="30">
      <c r="A56" s="186"/>
      <c r="B56" s="39" t="s">
        <v>92</v>
      </c>
      <c r="C56" s="403"/>
      <c r="D56" s="403"/>
      <c r="E56" s="403"/>
      <c r="F56" s="403"/>
      <c r="G56" s="403"/>
    </row>
    <row r="57" spans="1:9">
      <c r="A57" s="186"/>
      <c r="B57" s="70" t="s">
        <v>28</v>
      </c>
      <c r="C57" s="406" t="s">
        <v>217</v>
      </c>
      <c r="D57" s="407"/>
      <c r="E57" s="407"/>
      <c r="F57" s="407"/>
      <c r="G57" s="408"/>
    </row>
    <row r="58" spans="1:9">
      <c r="A58" s="186"/>
      <c r="B58" s="70" t="s">
        <v>29</v>
      </c>
      <c r="C58" s="406" t="s">
        <v>79</v>
      </c>
      <c r="D58" s="407"/>
      <c r="E58" s="407"/>
      <c r="F58" s="407"/>
      <c r="G58" s="408"/>
    </row>
    <row r="59" spans="1:9">
      <c r="A59" s="186"/>
      <c r="B59" s="70" t="s">
        <v>30</v>
      </c>
      <c r="C59" s="406"/>
      <c r="D59" s="407"/>
      <c r="E59" s="407"/>
      <c r="F59" s="407"/>
      <c r="G59" s="408"/>
    </row>
    <row r="60" spans="1:9">
      <c r="A60" s="186"/>
      <c r="B60" s="70" t="s">
        <v>31</v>
      </c>
      <c r="C60" s="406" t="s">
        <v>80</v>
      </c>
      <c r="D60" s="407"/>
      <c r="E60" s="407"/>
      <c r="F60" s="407"/>
      <c r="G60" s="408"/>
    </row>
    <row r="61" spans="1:9">
      <c r="A61" s="186"/>
      <c r="B61" s="70" t="s">
        <v>32</v>
      </c>
      <c r="C61" s="403"/>
      <c r="D61" s="403"/>
      <c r="E61" s="403"/>
      <c r="F61" s="403"/>
      <c r="G61" s="403"/>
    </row>
    <row r="62" spans="1:9">
      <c r="A62" s="186"/>
      <c r="B62" s="193"/>
      <c r="C62" s="193"/>
      <c r="D62" s="186"/>
      <c r="E62" s="186"/>
      <c r="F62" s="186"/>
      <c r="G62" s="186"/>
    </row>
    <row r="63" spans="1:9">
      <c r="A63" s="16"/>
      <c r="B63" s="193"/>
      <c r="C63" s="193"/>
      <c r="D63" s="186"/>
      <c r="E63" s="186"/>
      <c r="F63" s="186"/>
      <c r="G63" s="186"/>
    </row>
  </sheetData>
  <mergeCells count="57">
    <mergeCell ref="C59:G59"/>
    <mergeCell ref="C60:G60"/>
    <mergeCell ref="C61:G61"/>
    <mergeCell ref="C34:D34"/>
    <mergeCell ref="C35:D35"/>
    <mergeCell ref="C54:E54"/>
    <mergeCell ref="F54:G54"/>
    <mergeCell ref="C55:F55"/>
    <mergeCell ref="C56:G56"/>
    <mergeCell ref="C57:G57"/>
    <mergeCell ref="C58:G58"/>
    <mergeCell ref="C41:D41"/>
    <mergeCell ref="C42:D42"/>
    <mergeCell ref="C44:E44"/>
    <mergeCell ref="G36:G38"/>
    <mergeCell ref="C52:E52"/>
    <mergeCell ref="F52:G52"/>
    <mergeCell ref="C22:D22"/>
    <mergeCell ref="C53:E53"/>
    <mergeCell ref="F53:G53"/>
    <mergeCell ref="C36:D36"/>
    <mergeCell ref="C39:D39"/>
    <mergeCell ref="C29:D29"/>
    <mergeCell ref="C30:D30"/>
    <mergeCell ref="C31:D31"/>
    <mergeCell ref="C32:D32"/>
    <mergeCell ref="C33:D33"/>
    <mergeCell ref="G20:G35"/>
    <mergeCell ref="C25:D25"/>
    <mergeCell ref="C26:D26"/>
    <mergeCell ref="C27:D27"/>
    <mergeCell ref="C28:D28"/>
    <mergeCell ref="A18:A19"/>
    <mergeCell ref="B18:B19"/>
    <mergeCell ref="C18:F18"/>
    <mergeCell ref="D14:G14"/>
    <mergeCell ref="C23:D23"/>
    <mergeCell ref="C19:D19"/>
    <mergeCell ref="D15:G15"/>
    <mergeCell ref="D16:G16"/>
    <mergeCell ref="C20:D20"/>
    <mergeCell ref="C21:D21"/>
    <mergeCell ref="A1:G1"/>
    <mergeCell ref="A2:G2"/>
    <mergeCell ref="D4:G4"/>
    <mergeCell ref="D6:G6"/>
    <mergeCell ref="D7:G7"/>
    <mergeCell ref="H21:H24"/>
    <mergeCell ref="C40:D40"/>
    <mergeCell ref="D13:G13"/>
    <mergeCell ref="G18:G19"/>
    <mergeCell ref="D8:G8"/>
    <mergeCell ref="D9:G9"/>
    <mergeCell ref="D10:G10"/>
    <mergeCell ref="D11:G11"/>
    <mergeCell ref="D12:G12"/>
    <mergeCell ref="C24:D24"/>
  </mergeCells>
  <printOptions horizontalCentered="1" gridLines="1"/>
  <pageMargins left="0.7" right="0.7" top="0.75" bottom="0.5" header="0.3" footer="0.3"/>
  <pageSetup paperSize="9" scale="7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54"/>
  <sheetViews>
    <sheetView view="pageBreakPreview" zoomScaleSheetLayoutView="100" workbookViewId="0">
      <selection activeCell="A2" sqref="A2:G2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9" customWidth="1"/>
    <col min="5" max="5" width="13.7109375" customWidth="1"/>
    <col min="6" max="6" width="15" customWidth="1"/>
    <col min="7" max="7" width="16.85546875" customWidth="1"/>
  </cols>
  <sheetData>
    <row r="1" spans="1:8">
      <c r="A1" s="426" t="s">
        <v>0</v>
      </c>
      <c r="B1" s="426"/>
      <c r="C1" s="426"/>
      <c r="D1" s="426"/>
      <c r="E1" s="426"/>
      <c r="F1" s="426"/>
      <c r="G1" s="426"/>
    </row>
    <row r="2" spans="1:8" s="1" customFormat="1" ht="35.25" customHeight="1">
      <c r="A2" s="427" t="s">
        <v>482</v>
      </c>
      <c r="B2" s="427"/>
      <c r="C2" s="427"/>
      <c r="D2" s="427"/>
      <c r="E2" s="427"/>
      <c r="F2" s="427"/>
      <c r="G2" s="427"/>
      <c r="H2" s="8"/>
    </row>
    <row r="3" spans="1:8" ht="18.75">
      <c r="A3" s="1"/>
      <c r="B3" s="22" t="s">
        <v>38</v>
      </c>
      <c r="C3" s="5"/>
      <c r="D3" s="229"/>
      <c r="E3" s="229"/>
      <c r="F3" s="229"/>
      <c r="G3" s="229"/>
    </row>
    <row r="4" spans="1:8" ht="30" customHeight="1">
      <c r="A4" s="229">
        <v>1</v>
      </c>
      <c r="B4" s="237" t="s">
        <v>1</v>
      </c>
      <c r="C4" s="229" t="s">
        <v>2</v>
      </c>
      <c r="D4" s="421" t="s">
        <v>289</v>
      </c>
      <c r="E4" s="421"/>
      <c r="F4" s="421"/>
      <c r="G4" s="421"/>
    </row>
    <row r="5" spans="1:8">
      <c r="A5" s="229">
        <v>2</v>
      </c>
      <c r="B5" s="237" t="s">
        <v>3</v>
      </c>
      <c r="C5" s="229"/>
      <c r="D5" s="428"/>
      <c r="E5" s="428"/>
      <c r="F5" s="428"/>
      <c r="G5" s="428"/>
    </row>
    <row r="6" spans="1:8">
      <c r="A6" s="229"/>
      <c r="B6" s="6" t="s">
        <v>131</v>
      </c>
      <c r="C6" s="229" t="s">
        <v>2</v>
      </c>
      <c r="D6" s="421" t="s">
        <v>4</v>
      </c>
      <c r="E6" s="421"/>
      <c r="F6" s="421"/>
      <c r="G6" s="421"/>
    </row>
    <row r="7" spans="1:8">
      <c r="A7" s="229"/>
      <c r="B7" s="6" t="s">
        <v>5</v>
      </c>
      <c r="C7" s="229" t="s">
        <v>2</v>
      </c>
      <c r="D7" s="421" t="s">
        <v>260</v>
      </c>
      <c r="E7" s="421"/>
      <c r="F7" s="421"/>
      <c r="G7" s="421"/>
    </row>
    <row r="8" spans="1:8">
      <c r="A8" s="229">
        <v>3</v>
      </c>
      <c r="B8" s="237" t="s">
        <v>6</v>
      </c>
      <c r="C8" s="229" t="s">
        <v>2</v>
      </c>
      <c r="D8" s="421" t="s">
        <v>290</v>
      </c>
      <c r="E8" s="421"/>
      <c r="F8" s="421"/>
      <c r="G8" s="421"/>
    </row>
    <row r="9" spans="1:8">
      <c r="A9" s="229">
        <v>4</v>
      </c>
      <c r="B9" s="237" t="s">
        <v>7</v>
      </c>
      <c r="C9" s="229" t="s">
        <v>2</v>
      </c>
      <c r="D9" s="429" t="s">
        <v>291</v>
      </c>
      <c r="E9" s="430"/>
      <c r="F9" s="430"/>
      <c r="G9" s="430"/>
    </row>
    <row r="10" spans="1:8" ht="13.5" customHeight="1">
      <c r="A10" s="229">
        <v>5</v>
      </c>
      <c r="B10" s="237" t="s">
        <v>8</v>
      </c>
      <c r="C10" s="229" t="s">
        <v>2</v>
      </c>
      <c r="D10" s="428" t="s">
        <v>306</v>
      </c>
      <c r="E10" s="428"/>
      <c r="F10" s="428"/>
      <c r="G10" s="428"/>
    </row>
    <row r="11" spans="1:8" ht="43.5" customHeight="1">
      <c r="A11" s="229">
        <v>6</v>
      </c>
      <c r="B11" s="226" t="s">
        <v>9</v>
      </c>
      <c r="C11" s="229" t="s">
        <v>2</v>
      </c>
      <c r="D11" s="431" t="s">
        <v>292</v>
      </c>
      <c r="E11" s="421"/>
      <c r="F11" s="421"/>
      <c r="G11" s="421"/>
    </row>
    <row r="12" spans="1:8" ht="19.5" customHeight="1">
      <c r="A12" s="229">
        <v>7</v>
      </c>
      <c r="B12" s="226" t="s">
        <v>33</v>
      </c>
      <c r="C12" s="229" t="s">
        <v>2</v>
      </c>
      <c r="D12" s="421" t="s">
        <v>293</v>
      </c>
      <c r="E12" s="421"/>
      <c r="F12" s="421"/>
      <c r="G12" s="421"/>
    </row>
    <row r="13" spans="1:8" ht="30.75" customHeight="1">
      <c r="A13" s="229">
        <v>8</v>
      </c>
      <c r="B13" s="226" t="s">
        <v>10</v>
      </c>
      <c r="C13" s="229" t="s">
        <v>2</v>
      </c>
      <c r="D13" s="421" t="s">
        <v>48</v>
      </c>
      <c r="E13" s="421"/>
      <c r="F13" s="421"/>
      <c r="G13" s="421"/>
    </row>
    <row r="14" spans="1:8" ht="18" customHeight="1">
      <c r="A14" s="229">
        <v>9</v>
      </c>
      <c r="B14" s="226" t="s">
        <v>20</v>
      </c>
      <c r="C14" s="229" t="s">
        <v>2</v>
      </c>
      <c r="D14" s="420" t="s">
        <v>294</v>
      </c>
      <c r="E14" s="420"/>
      <c r="F14" s="420"/>
      <c r="G14" s="420"/>
    </row>
    <row r="15" spans="1:8" ht="32.25" customHeight="1">
      <c r="A15" s="229">
        <v>10</v>
      </c>
      <c r="B15" s="226" t="s">
        <v>11</v>
      </c>
      <c r="C15" s="229" t="s">
        <v>2</v>
      </c>
      <c r="D15" s="420" t="s">
        <v>264</v>
      </c>
      <c r="E15" s="420"/>
      <c r="F15" s="420"/>
      <c r="G15" s="420"/>
    </row>
    <row r="16" spans="1:8" ht="33.75" customHeight="1">
      <c r="A16" s="229">
        <v>11</v>
      </c>
      <c r="B16" s="226" t="s">
        <v>39</v>
      </c>
      <c r="C16" s="229" t="s">
        <v>2</v>
      </c>
      <c r="D16" s="421" t="s">
        <v>40</v>
      </c>
      <c r="E16" s="421"/>
      <c r="F16" s="421"/>
      <c r="G16" s="421"/>
    </row>
    <row r="17" spans="1:12" ht="18.75">
      <c r="A17" s="77"/>
      <c r="B17" s="24" t="s">
        <v>12</v>
      </c>
      <c r="C17" s="235"/>
      <c r="D17" s="77"/>
      <c r="E17" s="1"/>
      <c r="F17" s="77"/>
      <c r="G17" s="77"/>
    </row>
    <row r="18" spans="1:12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12" ht="42.75">
      <c r="A19" s="423"/>
      <c r="B19" s="423"/>
      <c r="C19" s="411" t="s">
        <v>16</v>
      </c>
      <c r="D19" s="411"/>
      <c r="E19" s="227" t="s">
        <v>17</v>
      </c>
      <c r="F19" s="227" t="s">
        <v>36</v>
      </c>
      <c r="G19" s="425"/>
    </row>
    <row r="20" spans="1:12">
      <c r="A20" s="236">
        <v>1</v>
      </c>
      <c r="B20" s="236">
        <v>2</v>
      </c>
      <c r="C20" s="411">
        <v>3</v>
      </c>
      <c r="D20" s="411"/>
      <c r="E20" s="227">
        <v>4</v>
      </c>
      <c r="F20" s="227">
        <v>5</v>
      </c>
      <c r="G20" s="227">
        <v>6</v>
      </c>
    </row>
    <row r="21" spans="1:12">
      <c r="A21" s="236">
        <v>1</v>
      </c>
      <c r="B21" s="239" t="s">
        <v>176</v>
      </c>
      <c r="C21" s="230"/>
      <c r="D21" s="231"/>
      <c r="E21" s="230"/>
      <c r="F21" s="230"/>
      <c r="G21" s="224"/>
    </row>
    <row r="22" spans="1:12" ht="51.75" customHeight="1">
      <c r="A22" s="26" t="s">
        <v>298</v>
      </c>
      <c r="B22" s="27" t="s">
        <v>295</v>
      </c>
      <c r="C22" s="581" t="s">
        <v>427</v>
      </c>
      <c r="D22" s="582"/>
      <c r="E22" s="394" t="s">
        <v>484</v>
      </c>
      <c r="F22" s="394" t="s">
        <v>485</v>
      </c>
      <c r="G22" s="564" t="s">
        <v>474</v>
      </c>
    </row>
    <row r="23" spans="1:12" ht="96" customHeight="1">
      <c r="A23" s="26" t="s">
        <v>299</v>
      </c>
      <c r="B23" s="27" t="s">
        <v>296</v>
      </c>
      <c r="C23" s="551" t="s">
        <v>428</v>
      </c>
      <c r="D23" s="552"/>
      <c r="E23" s="394" t="s">
        <v>19</v>
      </c>
      <c r="F23" s="390" t="s">
        <v>429</v>
      </c>
      <c r="G23" s="583"/>
    </row>
    <row r="24" spans="1:12">
      <c r="A24" s="236">
        <v>2</v>
      </c>
      <c r="B24" s="36" t="s">
        <v>297</v>
      </c>
      <c r="C24" s="238"/>
      <c r="D24" s="233"/>
      <c r="E24" s="232"/>
      <c r="F24" s="238"/>
      <c r="G24" s="583"/>
      <c r="L24" t="s">
        <v>436</v>
      </c>
    </row>
    <row r="25" spans="1:12" ht="38.25" customHeight="1">
      <c r="A25" s="26" t="s">
        <v>298</v>
      </c>
      <c r="B25" s="28" t="s">
        <v>300</v>
      </c>
      <c r="C25" s="581" t="s">
        <v>430</v>
      </c>
      <c r="D25" s="582"/>
      <c r="E25" s="180" t="s">
        <v>19</v>
      </c>
      <c r="F25" s="355" t="s">
        <v>430</v>
      </c>
      <c r="G25" s="583"/>
    </row>
    <row r="26" spans="1:12" ht="83.25" customHeight="1">
      <c r="A26" s="26" t="s">
        <v>299</v>
      </c>
      <c r="B26" s="28" t="s">
        <v>303</v>
      </c>
      <c r="C26" s="581" t="s">
        <v>430</v>
      </c>
      <c r="D26" s="582"/>
      <c r="E26" s="180" t="s">
        <v>19</v>
      </c>
      <c r="F26" s="355" t="s">
        <v>430</v>
      </c>
      <c r="G26" s="583"/>
    </row>
    <row r="27" spans="1:12" ht="28.5" customHeight="1">
      <c r="A27" s="26" t="s">
        <v>301</v>
      </c>
      <c r="B27" s="28" t="s">
        <v>304</v>
      </c>
      <c r="C27" s="581" t="s">
        <v>430</v>
      </c>
      <c r="D27" s="582"/>
      <c r="E27" s="394" t="s">
        <v>19</v>
      </c>
      <c r="F27" s="390" t="s">
        <v>479</v>
      </c>
      <c r="G27" s="583"/>
    </row>
    <row r="28" spans="1:12">
      <c r="A28" s="26" t="s">
        <v>302</v>
      </c>
      <c r="B28" s="28" t="s">
        <v>305</v>
      </c>
      <c r="C28" s="581" t="s">
        <v>431</v>
      </c>
      <c r="D28" s="582"/>
      <c r="E28" s="234" t="s">
        <v>19</v>
      </c>
      <c r="F28" s="355" t="s">
        <v>431</v>
      </c>
      <c r="G28" s="584"/>
    </row>
    <row r="29" spans="1:12" s="41" customFormat="1">
      <c r="A29" s="76"/>
      <c r="B29" s="39" t="s">
        <v>37</v>
      </c>
      <c r="C29" s="212"/>
      <c r="D29" s="213"/>
      <c r="E29" s="213"/>
      <c r="F29" s="214">
        <v>0.88</v>
      </c>
      <c r="G29" s="210">
        <v>611.73</v>
      </c>
    </row>
    <row r="30" spans="1:12">
      <c r="A30" s="229"/>
      <c r="B30" s="237"/>
      <c r="C30" s="237"/>
      <c r="D30" s="229"/>
      <c r="E30" s="229"/>
      <c r="F30" s="229"/>
      <c r="G30" s="302"/>
    </row>
    <row r="31" spans="1:12" ht="18.75">
      <c r="A31" s="229"/>
      <c r="B31" s="22" t="s">
        <v>41</v>
      </c>
      <c r="C31" s="237"/>
      <c r="D31" s="229"/>
      <c r="E31" s="229"/>
      <c r="F31" s="229"/>
      <c r="G31" s="229"/>
    </row>
    <row r="32" spans="1:12" ht="42.75">
      <c r="A32" s="236" t="s">
        <v>13</v>
      </c>
      <c r="B32" s="236" t="s">
        <v>21</v>
      </c>
      <c r="C32" s="418" t="s">
        <v>22</v>
      </c>
      <c r="D32" s="419"/>
      <c r="E32" s="236" t="s">
        <v>285</v>
      </c>
      <c r="F32" s="236" t="s">
        <v>24</v>
      </c>
      <c r="G32" s="10"/>
    </row>
    <row r="33" spans="1:8" s="41" customFormat="1" ht="15" customHeight="1">
      <c r="A33" s="76" t="s">
        <v>61</v>
      </c>
      <c r="B33" s="39" t="s">
        <v>138</v>
      </c>
      <c r="C33" s="401"/>
      <c r="D33" s="402"/>
      <c r="E33" s="282">
        <v>579.42999999999995</v>
      </c>
      <c r="F33" s="283"/>
      <c r="G33" s="77"/>
    </row>
    <row r="34" spans="1:8" s="41" customFormat="1">
      <c r="A34" s="76" t="s">
        <v>62</v>
      </c>
      <c r="B34" s="39" t="s">
        <v>141</v>
      </c>
      <c r="C34" s="401"/>
      <c r="D34" s="402"/>
      <c r="E34" s="282">
        <v>32.299999999999997</v>
      </c>
      <c r="F34" s="283"/>
      <c r="G34" s="77"/>
    </row>
    <row r="35" spans="1:8" s="41" customFormat="1">
      <c r="A35" s="281"/>
      <c r="B35" s="33" t="s">
        <v>361</v>
      </c>
      <c r="C35" s="446" t="s">
        <v>19</v>
      </c>
      <c r="D35" s="447"/>
      <c r="E35" s="284">
        <f>SUM(E33:E34)</f>
        <v>611.7299999999999</v>
      </c>
      <c r="F35" s="196" t="s">
        <v>19</v>
      </c>
      <c r="G35" s="77"/>
    </row>
    <row r="36" spans="1:8">
      <c r="A36" s="73"/>
      <c r="B36" s="14"/>
      <c r="C36" s="225"/>
      <c r="D36" s="73"/>
      <c r="E36" s="15"/>
      <c r="F36" s="13"/>
      <c r="G36" s="229"/>
    </row>
    <row r="37" spans="1:8" ht="18.75">
      <c r="A37" s="229"/>
      <c r="B37" s="22" t="s">
        <v>42</v>
      </c>
      <c r="C37" s="404" t="s">
        <v>63</v>
      </c>
      <c r="D37" s="404"/>
      <c r="E37" s="229"/>
      <c r="F37" s="229"/>
      <c r="G37" s="229"/>
    </row>
    <row r="38" spans="1:8">
      <c r="A38" s="229"/>
      <c r="B38" s="229" t="s">
        <v>43</v>
      </c>
      <c r="C38" s="237"/>
      <c r="D38" s="229"/>
      <c r="E38" s="229"/>
      <c r="F38" s="229" t="s">
        <v>43</v>
      </c>
      <c r="G38" s="229"/>
    </row>
    <row r="39" spans="1:8">
      <c r="A39" s="229"/>
      <c r="B39" s="229" t="s">
        <v>26</v>
      </c>
      <c r="C39" s="237"/>
      <c r="D39" s="229"/>
      <c r="E39" s="229"/>
      <c r="F39" s="229" t="s">
        <v>27</v>
      </c>
      <c r="G39" s="229"/>
    </row>
    <row r="40" spans="1:8">
      <c r="A40" s="229"/>
      <c r="B40" s="229" t="s">
        <v>78</v>
      </c>
      <c r="C40" s="237"/>
      <c r="D40" s="229"/>
      <c r="E40" s="229"/>
      <c r="F40" s="260" t="s">
        <v>336</v>
      </c>
      <c r="G40" s="229"/>
    </row>
    <row r="41" spans="1:8" s="1" customFormat="1">
      <c r="A41" s="229"/>
      <c r="B41" s="229"/>
      <c r="C41" s="237"/>
      <c r="D41" s="229"/>
      <c r="E41" s="229"/>
      <c r="F41" s="229"/>
      <c r="G41" s="229"/>
    </row>
    <row r="42" spans="1:8">
      <c r="A42" s="229"/>
      <c r="B42" s="237"/>
      <c r="C42" s="237"/>
      <c r="D42" s="229"/>
      <c r="E42" s="229"/>
      <c r="F42" s="229"/>
      <c r="G42" s="229"/>
    </row>
    <row r="43" spans="1:8" s="74" customFormat="1" ht="15" customHeight="1">
      <c r="A43" s="73"/>
      <c r="B43" s="228" t="s">
        <v>122</v>
      </c>
      <c r="C43" s="409" t="s">
        <v>128</v>
      </c>
      <c r="D43" s="409"/>
      <c r="E43" s="409"/>
      <c r="F43" s="410" t="s">
        <v>130</v>
      </c>
      <c r="G43" s="409"/>
    </row>
    <row r="44" spans="1:8" s="74" customFormat="1">
      <c r="A44" s="73"/>
      <c r="B44" s="228" t="s">
        <v>126</v>
      </c>
      <c r="C44" s="409" t="s">
        <v>129</v>
      </c>
      <c r="D44" s="409"/>
      <c r="E44" s="409"/>
      <c r="F44" s="409" t="s">
        <v>129</v>
      </c>
      <c r="G44" s="409"/>
      <c r="H44" s="73"/>
    </row>
    <row r="45" spans="1:8" s="74" customFormat="1">
      <c r="A45" s="73"/>
      <c r="B45" s="228" t="s">
        <v>127</v>
      </c>
      <c r="C45" s="409" t="s">
        <v>127</v>
      </c>
      <c r="D45" s="409"/>
      <c r="E45" s="409"/>
      <c r="F45" s="409" t="s">
        <v>127</v>
      </c>
      <c r="G45" s="409"/>
      <c r="H45" s="73"/>
    </row>
    <row r="46" spans="1:8" ht="9" customHeight="1">
      <c r="A46" s="229"/>
      <c r="B46" s="237"/>
      <c r="C46" s="405"/>
      <c r="D46" s="405"/>
      <c r="E46" s="405"/>
      <c r="F46" s="405"/>
      <c r="G46" s="229"/>
    </row>
    <row r="47" spans="1:8" ht="30">
      <c r="A47" s="229"/>
      <c r="B47" s="39" t="s">
        <v>92</v>
      </c>
      <c r="C47" s="403"/>
      <c r="D47" s="403"/>
      <c r="E47" s="403"/>
      <c r="F47" s="403"/>
      <c r="G47" s="403"/>
    </row>
    <row r="48" spans="1:8">
      <c r="A48" s="229"/>
      <c r="B48" s="70" t="s">
        <v>28</v>
      </c>
      <c r="C48" s="406" t="s">
        <v>217</v>
      </c>
      <c r="D48" s="407"/>
      <c r="E48" s="407"/>
      <c r="F48" s="407"/>
      <c r="G48" s="408"/>
    </row>
    <row r="49" spans="1:7">
      <c r="A49" s="229"/>
      <c r="B49" s="70" t="s">
        <v>29</v>
      </c>
      <c r="C49" s="406" t="s">
        <v>79</v>
      </c>
      <c r="D49" s="407"/>
      <c r="E49" s="407"/>
      <c r="F49" s="407"/>
      <c r="G49" s="408"/>
    </row>
    <row r="50" spans="1:7">
      <c r="A50" s="229"/>
      <c r="B50" s="70" t="s">
        <v>30</v>
      </c>
      <c r="C50" s="406"/>
      <c r="D50" s="407"/>
      <c r="E50" s="407"/>
      <c r="F50" s="407"/>
      <c r="G50" s="408"/>
    </row>
    <row r="51" spans="1:7">
      <c r="A51" s="229"/>
      <c r="B51" s="70" t="s">
        <v>31</v>
      </c>
      <c r="C51" s="406" t="s">
        <v>80</v>
      </c>
      <c r="D51" s="407"/>
      <c r="E51" s="407"/>
      <c r="F51" s="407"/>
      <c r="G51" s="408"/>
    </row>
    <row r="52" spans="1:7">
      <c r="A52" s="229"/>
      <c r="B52" s="70" t="s">
        <v>32</v>
      </c>
      <c r="C52" s="403"/>
      <c r="D52" s="403"/>
      <c r="E52" s="403"/>
      <c r="F52" s="403"/>
      <c r="G52" s="403"/>
    </row>
    <row r="53" spans="1:7">
      <c r="A53" s="229"/>
      <c r="B53" s="237"/>
      <c r="C53" s="237"/>
      <c r="D53" s="229"/>
      <c r="E53" s="229"/>
      <c r="F53" s="229"/>
      <c r="G53" s="229"/>
    </row>
    <row r="54" spans="1:7">
      <c r="A54" s="16"/>
      <c r="B54" s="237"/>
      <c r="C54" s="237"/>
      <c r="D54" s="229"/>
      <c r="E54" s="229"/>
      <c r="F54" s="229"/>
      <c r="G54" s="229"/>
    </row>
  </sheetData>
  <mergeCells count="46">
    <mergeCell ref="G22:G28"/>
    <mergeCell ref="C48:G48"/>
    <mergeCell ref="C49:G49"/>
    <mergeCell ref="C50:G50"/>
    <mergeCell ref="C51:G51"/>
    <mergeCell ref="C32:D32"/>
    <mergeCell ref="C27:D27"/>
    <mergeCell ref="C28:D28"/>
    <mergeCell ref="C52:G52"/>
    <mergeCell ref="C47:G47"/>
    <mergeCell ref="C33:D33"/>
    <mergeCell ref="C34:D34"/>
    <mergeCell ref="C37:D37"/>
    <mergeCell ref="C43:E43"/>
    <mergeCell ref="F43:G43"/>
    <mergeCell ref="C44:E44"/>
    <mergeCell ref="F44:G44"/>
    <mergeCell ref="C45:E45"/>
    <mergeCell ref="F45:G45"/>
    <mergeCell ref="C46:F46"/>
    <mergeCell ref="C35:D35"/>
    <mergeCell ref="C20:D20"/>
    <mergeCell ref="C22:D22"/>
    <mergeCell ref="C23:D23"/>
    <mergeCell ref="C25:D25"/>
    <mergeCell ref="C26:D26"/>
    <mergeCell ref="D14:G14"/>
    <mergeCell ref="D15:G15"/>
    <mergeCell ref="D16:G16"/>
    <mergeCell ref="A18:A19"/>
    <mergeCell ref="B18:B19"/>
    <mergeCell ref="C18:F18"/>
    <mergeCell ref="G18:G19"/>
    <mergeCell ref="C19:D19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</mergeCells>
  <printOptions horizontalCentered="1" gridLines="1"/>
  <pageMargins left="0.7" right="0.45" top="0.2" bottom="0" header="0.3" footer="0.05"/>
  <pageSetup paperSize="9" scale="6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view="pageBreakPreview" zoomScaleNormal="85" zoomScaleSheetLayoutView="100" workbookViewId="0">
      <selection activeCell="B4" sqref="B4"/>
    </sheetView>
  </sheetViews>
  <sheetFormatPr defaultRowHeight="15"/>
  <cols>
    <col min="1" max="1" width="4.7109375" customWidth="1"/>
    <col min="2" max="2" width="51.85546875" customWidth="1"/>
    <col min="3" max="3" width="6.140625" customWidth="1"/>
    <col min="4" max="4" width="8.42578125" customWidth="1"/>
    <col min="5" max="5" width="12.85546875" customWidth="1"/>
    <col min="6" max="6" width="15" customWidth="1"/>
    <col min="7" max="7" width="16.855468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5.25" customHeight="1">
      <c r="A2" s="427" t="s">
        <v>482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306"/>
      <c r="E3" s="306"/>
      <c r="F3" s="306"/>
      <c r="G3" s="306"/>
    </row>
    <row r="4" spans="1:10" ht="30" customHeight="1">
      <c r="A4" s="306">
        <v>1</v>
      </c>
      <c r="B4" s="311" t="s">
        <v>1</v>
      </c>
      <c r="C4" s="306" t="s">
        <v>2</v>
      </c>
      <c r="D4" s="421" t="s">
        <v>389</v>
      </c>
      <c r="E4" s="421"/>
      <c r="F4" s="421"/>
      <c r="G4" s="421"/>
    </row>
    <row r="5" spans="1:10" ht="13.5" customHeight="1">
      <c r="A5" s="306">
        <v>2</v>
      </c>
      <c r="B5" s="311" t="s">
        <v>3</v>
      </c>
      <c r="C5" s="306"/>
      <c r="D5" s="588"/>
      <c r="E5" s="588"/>
      <c r="F5" s="588"/>
      <c r="G5" s="588"/>
    </row>
    <row r="6" spans="1:10" ht="13.5" customHeight="1">
      <c r="A6" s="306"/>
      <c r="B6" s="6" t="s">
        <v>131</v>
      </c>
      <c r="C6" s="306" t="s">
        <v>2</v>
      </c>
      <c r="D6" s="421" t="s">
        <v>4</v>
      </c>
      <c r="E6" s="421"/>
      <c r="F6" s="421"/>
      <c r="G6" s="421"/>
    </row>
    <row r="7" spans="1:10">
      <c r="A7" s="306"/>
      <c r="B7" s="6" t="s">
        <v>5</v>
      </c>
      <c r="C7" s="306" t="s">
        <v>2</v>
      </c>
      <c r="D7" s="421" t="s">
        <v>390</v>
      </c>
      <c r="E7" s="421"/>
      <c r="F7" s="421"/>
      <c r="G7" s="421"/>
    </row>
    <row r="8" spans="1:10">
      <c r="A8" s="306">
        <v>3</v>
      </c>
      <c r="B8" s="311" t="s">
        <v>6</v>
      </c>
      <c r="C8" s="306" t="s">
        <v>2</v>
      </c>
      <c r="D8" s="421" t="s">
        <v>391</v>
      </c>
      <c r="E8" s="421"/>
      <c r="F8" s="421"/>
      <c r="G8" s="421"/>
    </row>
    <row r="9" spans="1:10">
      <c r="A9" s="306">
        <v>4</v>
      </c>
      <c r="B9" s="311" t="s">
        <v>7</v>
      </c>
      <c r="C9" s="306" t="s">
        <v>2</v>
      </c>
      <c r="D9" s="438" t="s">
        <v>88</v>
      </c>
      <c r="E9" s="421"/>
      <c r="F9" s="421"/>
      <c r="G9" s="421"/>
    </row>
    <row r="10" spans="1:10" ht="15" customHeight="1">
      <c r="A10" s="306">
        <v>5</v>
      </c>
      <c r="B10" s="311" t="s">
        <v>8</v>
      </c>
      <c r="C10" s="306" t="s">
        <v>2</v>
      </c>
      <c r="D10" s="421" t="s">
        <v>392</v>
      </c>
      <c r="E10" s="421"/>
      <c r="F10" s="421"/>
      <c r="G10" s="421"/>
    </row>
    <row r="11" spans="1:10" ht="45.75" customHeight="1">
      <c r="A11" s="306">
        <v>6</v>
      </c>
      <c r="B11" s="305" t="s">
        <v>84</v>
      </c>
      <c r="C11" s="306" t="s">
        <v>2</v>
      </c>
      <c r="D11" s="431"/>
      <c r="E11" s="421"/>
      <c r="F11" s="421"/>
      <c r="G11" s="421"/>
    </row>
    <row r="12" spans="1:10" ht="18" customHeight="1">
      <c r="A12" s="306">
        <v>7</v>
      </c>
      <c r="B12" s="305" t="s">
        <v>33</v>
      </c>
      <c r="C12" s="306" t="s">
        <v>2</v>
      </c>
      <c r="D12" s="421" t="s">
        <v>85</v>
      </c>
      <c r="E12" s="421"/>
      <c r="F12" s="421"/>
      <c r="G12" s="421"/>
    </row>
    <row r="13" spans="1:10" ht="30.75" customHeight="1">
      <c r="A13" s="306">
        <v>8</v>
      </c>
      <c r="B13" s="305" t="s">
        <v>10</v>
      </c>
      <c r="C13" s="306" t="s">
        <v>2</v>
      </c>
      <c r="D13" s="421" t="s">
        <v>48</v>
      </c>
      <c r="E13" s="421"/>
      <c r="F13" s="421"/>
      <c r="G13" s="421"/>
    </row>
    <row r="14" spans="1:10" ht="18" customHeight="1">
      <c r="A14" s="306">
        <v>9</v>
      </c>
      <c r="B14" s="305" t="s">
        <v>20</v>
      </c>
      <c r="C14" s="306" t="s">
        <v>2</v>
      </c>
      <c r="D14" s="420"/>
      <c r="E14" s="420"/>
      <c r="F14" s="420"/>
      <c r="G14" s="420"/>
    </row>
    <row r="15" spans="1:10" ht="15.75" customHeight="1">
      <c r="A15" s="306">
        <v>10</v>
      </c>
      <c r="B15" s="305" t="s">
        <v>11</v>
      </c>
      <c r="C15" s="306" t="s">
        <v>2</v>
      </c>
      <c r="D15" s="421"/>
      <c r="E15" s="421"/>
      <c r="F15" s="421"/>
      <c r="G15" s="421"/>
    </row>
    <row r="16" spans="1:10" ht="13.5" customHeight="1">
      <c r="A16" s="306">
        <v>11</v>
      </c>
      <c r="B16" s="305" t="s">
        <v>39</v>
      </c>
      <c r="C16" s="306" t="s">
        <v>2</v>
      </c>
      <c r="D16" s="421" t="s">
        <v>40</v>
      </c>
      <c r="E16" s="421"/>
      <c r="F16" s="421"/>
      <c r="G16" s="421"/>
    </row>
    <row r="17" spans="1:7" ht="18.75" customHeight="1">
      <c r="A17" s="77"/>
      <c r="B17" s="24" t="s">
        <v>12</v>
      </c>
      <c r="C17" s="312"/>
      <c r="D17" s="77"/>
      <c r="E17" s="1"/>
      <c r="F17" s="77"/>
      <c r="G17" s="77"/>
    </row>
    <row r="18" spans="1:7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7" ht="42.75">
      <c r="A19" s="423"/>
      <c r="B19" s="423"/>
      <c r="C19" s="411" t="s">
        <v>16</v>
      </c>
      <c r="D19" s="411"/>
      <c r="E19" s="304" t="s">
        <v>17</v>
      </c>
      <c r="F19" s="304" t="s">
        <v>36</v>
      </c>
      <c r="G19" s="425"/>
    </row>
    <row r="20" spans="1:7">
      <c r="A20" s="314">
        <v>1</v>
      </c>
      <c r="B20" s="314">
        <v>2</v>
      </c>
      <c r="C20" s="411">
        <v>3</v>
      </c>
      <c r="D20" s="411"/>
      <c r="E20" s="304">
        <v>4</v>
      </c>
      <c r="F20" s="304">
        <v>5</v>
      </c>
      <c r="G20" s="304">
        <v>6</v>
      </c>
    </row>
    <row r="21" spans="1:7" ht="103.5" customHeight="1">
      <c r="A21" s="29" t="s">
        <v>77</v>
      </c>
      <c r="B21" s="107" t="s">
        <v>393</v>
      </c>
      <c r="C21" s="585"/>
      <c r="D21" s="586"/>
      <c r="E21" s="367" t="s">
        <v>440</v>
      </c>
      <c r="F21" s="367" t="s">
        <v>440</v>
      </c>
      <c r="G21" s="308"/>
    </row>
    <row r="22" spans="1:7" s="41" customFormat="1" ht="18" customHeight="1">
      <c r="A22" s="76"/>
      <c r="B22" s="39" t="s">
        <v>37</v>
      </c>
      <c r="C22" s="416"/>
      <c r="D22" s="417"/>
      <c r="E22" s="40"/>
      <c r="F22" s="78"/>
      <c r="G22" s="313"/>
    </row>
    <row r="23" spans="1:7" ht="18.75">
      <c r="A23" s="306"/>
      <c r="B23" s="22" t="s">
        <v>41</v>
      </c>
      <c r="C23" s="311"/>
      <c r="D23" s="306"/>
      <c r="E23" s="306"/>
      <c r="F23" s="306"/>
      <c r="G23" s="306"/>
    </row>
    <row r="24" spans="1:7" ht="28.5">
      <c r="A24" s="314" t="s">
        <v>13</v>
      </c>
      <c r="B24" s="314" t="s">
        <v>21</v>
      </c>
      <c r="C24" s="418" t="s">
        <v>22</v>
      </c>
      <c r="D24" s="419"/>
      <c r="E24" s="314" t="s">
        <v>82</v>
      </c>
      <c r="F24" s="314" t="s">
        <v>24</v>
      </c>
      <c r="G24" s="10"/>
    </row>
    <row r="25" spans="1:7" s="41" customFormat="1">
      <c r="A25" s="76" t="s">
        <v>281</v>
      </c>
      <c r="B25" s="39" t="s">
        <v>142</v>
      </c>
      <c r="C25" s="587" t="s">
        <v>394</v>
      </c>
      <c r="D25" s="402"/>
      <c r="E25" s="309">
        <v>112.67</v>
      </c>
      <c r="F25" s="315"/>
      <c r="G25" s="77"/>
    </row>
    <row r="26" spans="1:7" s="41" customFormat="1">
      <c r="A26" s="76" t="s">
        <v>475</v>
      </c>
      <c r="B26" s="39" t="s">
        <v>141</v>
      </c>
      <c r="C26" s="401"/>
      <c r="D26" s="402"/>
      <c r="E26" s="309">
        <v>13</v>
      </c>
      <c r="F26" s="315"/>
      <c r="G26" s="77"/>
    </row>
    <row r="27" spans="1:7">
      <c r="A27" s="307"/>
      <c r="B27" s="33" t="s">
        <v>359</v>
      </c>
      <c r="C27" s="446"/>
      <c r="D27" s="447"/>
      <c r="E27" s="310">
        <f>SUM(E25:E26)</f>
        <v>125.67</v>
      </c>
      <c r="F27" s="315"/>
      <c r="G27" s="306"/>
    </row>
    <row r="28" spans="1:7" ht="18.75">
      <c r="A28" s="306"/>
      <c r="B28" s="22" t="s">
        <v>42</v>
      </c>
      <c r="C28" s="535" t="s">
        <v>63</v>
      </c>
      <c r="D28" s="535"/>
      <c r="E28" s="535"/>
      <c r="F28" s="306"/>
      <c r="G28" s="306"/>
    </row>
    <row r="29" spans="1:7">
      <c r="A29" s="306"/>
      <c r="B29" s="306" t="s">
        <v>43</v>
      </c>
      <c r="C29" s="311"/>
      <c r="D29" s="306"/>
      <c r="E29" s="306"/>
      <c r="F29" s="306" t="s">
        <v>43</v>
      </c>
      <c r="G29" s="306"/>
    </row>
    <row r="30" spans="1:7">
      <c r="A30" s="306"/>
      <c r="B30" s="306" t="s">
        <v>26</v>
      </c>
      <c r="C30" s="311"/>
      <c r="D30" s="306"/>
      <c r="E30" s="306"/>
      <c r="F30" s="306" t="s">
        <v>27</v>
      </c>
      <c r="G30" s="306"/>
    </row>
    <row r="31" spans="1:7">
      <c r="A31" s="306"/>
      <c r="B31" s="306" t="s">
        <v>87</v>
      </c>
      <c r="C31" s="311"/>
      <c r="D31" s="306"/>
      <c r="E31" s="306"/>
      <c r="F31" s="306" t="s">
        <v>83</v>
      </c>
      <c r="G31" s="306"/>
    </row>
    <row r="32" spans="1:7">
      <c r="A32" s="306"/>
      <c r="B32" s="311"/>
      <c r="C32" s="311"/>
      <c r="D32" s="306"/>
      <c r="E32" s="306"/>
      <c r="F32" s="306"/>
      <c r="G32" s="306"/>
    </row>
    <row r="33" spans="1:10" s="1" customFormat="1">
      <c r="A33" s="306"/>
      <c r="B33" s="306"/>
      <c r="C33" s="311"/>
      <c r="D33" s="306"/>
      <c r="E33" s="306"/>
      <c r="F33" s="306"/>
      <c r="G33" s="306"/>
      <c r="H33" s="306"/>
      <c r="I33" s="306"/>
    </row>
    <row r="34" spans="1:10">
      <c r="A34" s="306"/>
      <c r="B34" s="311"/>
      <c r="C34" s="311"/>
      <c r="D34" s="306"/>
      <c r="E34" s="306"/>
      <c r="F34" s="306"/>
      <c r="G34" s="306"/>
    </row>
    <row r="35" spans="1:10" s="74" customFormat="1" ht="15" customHeight="1">
      <c r="A35" s="73"/>
      <c r="B35" s="303" t="s">
        <v>122</v>
      </c>
      <c r="C35" s="409" t="s">
        <v>128</v>
      </c>
      <c r="D35" s="409"/>
      <c r="E35" s="409"/>
      <c r="F35" s="410" t="s">
        <v>130</v>
      </c>
      <c r="G35" s="409"/>
    </row>
    <row r="36" spans="1:10" s="74" customFormat="1">
      <c r="A36" s="73"/>
      <c r="B36" s="303" t="s">
        <v>126</v>
      </c>
      <c r="C36" s="409" t="s">
        <v>129</v>
      </c>
      <c r="D36" s="409"/>
      <c r="E36" s="409"/>
      <c r="F36" s="409" t="s">
        <v>129</v>
      </c>
      <c r="G36" s="409"/>
      <c r="J36" s="73"/>
    </row>
    <row r="37" spans="1:10" s="74" customFormat="1">
      <c r="A37" s="73"/>
      <c r="B37" s="303" t="s">
        <v>127</v>
      </c>
      <c r="C37" s="409" t="s">
        <v>127</v>
      </c>
      <c r="D37" s="409"/>
      <c r="E37" s="409"/>
      <c r="F37" s="409" t="s">
        <v>127</v>
      </c>
      <c r="G37" s="409"/>
      <c r="J37" s="73"/>
    </row>
    <row r="38" spans="1:10" ht="9" customHeight="1">
      <c r="A38" s="306"/>
      <c r="B38" s="311"/>
      <c r="C38" s="405"/>
      <c r="D38" s="405"/>
      <c r="E38" s="405"/>
      <c r="F38" s="405"/>
      <c r="G38" s="306"/>
    </row>
    <row r="39" spans="1:10" ht="30">
      <c r="A39" s="306"/>
      <c r="B39" s="39" t="s">
        <v>92</v>
      </c>
      <c r="C39" s="403"/>
      <c r="D39" s="403"/>
      <c r="E39" s="403"/>
      <c r="F39" s="403"/>
      <c r="G39" s="403"/>
    </row>
    <row r="40" spans="1:10">
      <c r="A40" s="306"/>
      <c r="B40" s="70" t="s">
        <v>28</v>
      </c>
      <c r="C40" s="406" t="s">
        <v>217</v>
      </c>
      <c r="D40" s="407"/>
      <c r="E40" s="407"/>
      <c r="F40" s="407"/>
      <c r="G40" s="408"/>
    </row>
    <row r="41" spans="1:10">
      <c r="A41" s="306"/>
      <c r="B41" s="70" t="s">
        <v>29</v>
      </c>
      <c r="C41" s="406" t="s">
        <v>79</v>
      </c>
      <c r="D41" s="407"/>
      <c r="E41" s="407"/>
      <c r="F41" s="407"/>
      <c r="G41" s="408"/>
    </row>
    <row r="42" spans="1:10">
      <c r="A42" s="306"/>
      <c r="B42" s="70" t="s">
        <v>30</v>
      </c>
      <c r="C42" s="406"/>
      <c r="D42" s="407"/>
      <c r="E42" s="407"/>
      <c r="F42" s="407"/>
      <c r="G42" s="408"/>
    </row>
    <row r="43" spans="1:10">
      <c r="A43" s="306"/>
      <c r="B43" s="70" t="s">
        <v>31</v>
      </c>
      <c r="C43" s="406" t="s">
        <v>80</v>
      </c>
      <c r="D43" s="407"/>
      <c r="E43" s="407"/>
      <c r="F43" s="407"/>
      <c r="G43" s="408"/>
    </row>
    <row r="44" spans="1:10">
      <c r="A44" s="306"/>
      <c r="B44" s="70" t="s">
        <v>32</v>
      </c>
      <c r="C44" s="403"/>
      <c r="D44" s="403"/>
      <c r="E44" s="403"/>
      <c r="F44" s="403"/>
      <c r="G44" s="403"/>
    </row>
    <row r="45" spans="1:10">
      <c r="A45" s="16"/>
      <c r="B45" s="311"/>
      <c r="C45" s="311"/>
      <c r="D45" s="306"/>
      <c r="E45" s="306"/>
      <c r="F45" s="306"/>
      <c r="G45" s="306"/>
    </row>
  </sheetData>
  <mergeCells count="41">
    <mergeCell ref="D7:G7"/>
    <mergeCell ref="A1:G1"/>
    <mergeCell ref="A2:G2"/>
    <mergeCell ref="D4:G4"/>
    <mergeCell ref="D5:G5"/>
    <mergeCell ref="D6:G6"/>
    <mergeCell ref="D8:G8"/>
    <mergeCell ref="D9:G9"/>
    <mergeCell ref="D10:G10"/>
    <mergeCell ref="D11:G11"/>
    <mergeCell ref="D12:G12"/>
    <mergeCell ref="A18:A19"/>
    <mergeCell ref="B18:B19"/>
    <mergeCell ref="C18:F18"/>
    <mergeCell ref="G18:G19"/>
    <mergeCell ref="C19:D19"/>
    <mergeCell ref="C28:E28"/>
    <mergeCell ref="C20:D20"/>
    <mergeCell ref="C21:D21"/>
    <mergeCell ref="D13:G13"/>
    <mergeCell ref="D14:G14"/>
    <mergeCell ref="D15:G15"/>
    <mergeCell ref="D16:G16"/>
    <mergeCell ref="C22:D22"/>
    <mergeCell ref="C24:D24"/>
    <mergeCell ref="C25:D25"/>
    <mergeCell ref="C26:D26"/>
    <mergeCell ref="C27:D27"/>
    <mergeCell ref="C35:E35"/>
    <mergeCell ref="F35:G35"/>
    <mergeCell ref="C36:E36"/>
    <mergeCell ref="F36:G36"/>
    <mergeCell ref="C37:E37"/>
    <mergeCell ref="F37:G37"/>
    <mergeCell ref="C44:G44"/>
    <mergeCell ref="C38:F38"/>
    <mergeCell ref="C39:G39"/>
    <mergeCell ref="C40:G40"/>
    <mergeCell ref="C41:G41"/>
    <mergeCell ref="C42:G42"/>
    <mergeCell ref="C43:G43"/>
  </mergeCells>
  <printOptions horizontalCentered="1" gridLines="1"/>
  <pageMargins left="0.75" right="0" top="1" bottom="0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K70"/>
  <sheetViews>
    <sheetView zoomScale="115" zoomScaleNormal="115" zoomScaleSheetLayoutView="112" workbookViewId="0">
      <selection activeCell="A2" sqref="A2:G2"/>
    </sheetView>
  </sheetViews>
  <sheetFormatPr defaultRowHeight="15"/>
  <cols>
    <col min="1" max="1" width="8.140625" customWidth="1"/>
    <col min="2" max="2" width="40.5703125" customWidth="1"/>
    <col min="3" max="3" width="5.42578125" customWidth="1"/>
    <col min="4" max="4" width="14.5703125" customWidth="1"/>
    <col min="5" max="5" width="11.28515625" customWidth="1"/>
    <col min="6" max="6" width="19.28515625" customWidth="1"/>
    <col min="7" max="7" width="19.85546875" customWidth="1"/>
  </cols>
  <sheetData>
    <row r="1" spans="1:11" ht="12.75" customHeight="1">
      <c r="A1" s="426" t="s">
        <v>0</v>
      </c>
      <c r="B1" s="426"/>
      <c r="C1" s="426"/>
      <c r="D1" s="426"/>
      <c r="E1" s="426"/>
      <c r="F1" s="426"/>
      <c r="G1" s="426"/>
    </row>
    <row r="2" spans="1:11" s="1" customFormat="1" ht="30" customHeight="1">
      <c r="A2" s="427" t="s">
        <v>482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1" ht="12" customHeight="1">
      <c r="A3" s="1"/>
      <c r="B3" s="22" t="s">
        <v>38</v>
      </c>
      <c r="C3" s="5"/>
      <c r="D3" s="3"/>
      <c r="E3" s="3"/>
      <c r="F3" s="3"/>
      <c r="G3" s="3"/>
    </row>
    <row r="4" spans="1:11" ht="29.25" customHeight="1">
      <c r="A4" s="3">
        <v>1</v>
      </c>
      <c r="B4" s="2" t="s">
        <v>1</v>
      </c>
      <c r="C4" s="3" t="s">
        <v>2</v>
      </c>
      <c r="D4" s="421" t="s">
        <v>218</v>
      </c>
      <c r="E4" s="421"/>
      <c r="F4" s="421"/>
      <c r="G4" s="421"/>
    </row>
    <row r="5" spans="1:11" ht="12.75" customHeight="1">
      <c r="A5" s="3">
        <v>2</v>
      </c>
      <c r="B5" s="2" t="s">
        <v>3</v>
      </c>
      <c r="C5" s="3"/>
      <c r="D5" s="4"/>
      <c r="E5" s="3"/>
      <c r="F5" s="3"/>
      <c r="G5" s="3"/>
    </row>
    <row r="6" spans="1:11" ht="13.5" customHeight="1">
      <c r="A6" s="3"/>
      <c r="B6" s="6" t="s">
        <v>131</v>
      </c>
      <c r="C6" s="3" t="s">
        <v>2</v>
      </c>
      <c r="D6" s="421" t="s">
        <v>4</v>
      </c>
      <c r="E6" s="421"/>
      <c r="F6" s="421"/>
      <c r="G6" s="421"/>
    </row>
    <row r="7" spans="1:11">
      <c r="A7" s="3"/>
      <c r="B7" s="6" t="s">
        <v>5</v>
      </c>
      <c r="C7" s="3" t="s">
        <v>2</v>
      </c>
      <c r="D7" s="421" t="s">
        <v>95</v>
      </c>
      <c r="E7" s="421"/>
      <c r="F7" s="421"/>
      <c r="G7" s="421"/>
    </row>
    <row r="8" spans="1:11">
      <c r="A8" s="3">
        <v>3</v>
      </c>
      <c r="B8" s="2" t="s">
        <v>6</v>
      </c>
      <c r="C8" s="3" t="s">
        <v>2</v>
      </c>
      <c r="D8" s="437" t="s">
        <v>97</v>
      </c>
      <c r="E8" s="437"/>
      <c r="F8" s="437"/>
      <c r="G8" s="437"/>
    </row>
    <row r="9" spans="1:11">
      <c r="A9" s="3">
        <v>4</v>
      </c>
      <c r="B9" s="2" t="s">
        <v>7</v>
      </c>
      <c r="C9" s="3" t="s">
        <v>2</v>
      </c>
      <c r="D9" s="438" t="s">
        <v>98</v>
      </c>
      <c r="E9" s="421"/>
      <c r="F9" s="421"/>
      <c r="G9" s="421"/>
    </row>
    <row r="10" spans="1:11">
      <c r="A10" s="3">
        <v>5</v>
      </c>
      <c r="B10" s="2" t="s">
        <v>8</v>
      </c>
      <c r="C10" s="163"/>
      <c r="D10" s="441" t="s">
        <v>358</v>
      </c>
      <c r="E10" s="441"/>
      <c r="F10" s="441"/>
      <c r="G10" s="441"/>
    </row>
    <row r="11" spans="1:11" s="44" customFormat="1" ht="15" customHeight="1">
      <c r="C11" s="3"/>
      <c r="D11" s="439" t="s">
        <v>219</v>
      </c>
      <c r="E11" s="439"/>
      <c r="F11" s="439"/>
      <c r="G11" s="439"/>
      <c r="J11"/>
    </row>
    <row r="12" spans="1:11" s="44" customFormat="1" ht="15" customHeight="1">
      <c r="A12" s="55"/>
      <c r="B12" s="58"/>
      <c r="C12" s="55"/>
      <c r="D12" s="439" t="s">
        <v>220</v>
      </c>
      <c r="E12" s="439"/>
      <c r="F12" s="439"/>
      <c r="G12" s="439"/>
    </row>
    <row r="13" spans="1:11" ht="18" customHeight="1">
      <c r="A13" s="3">
        <v>6</v>
      </c>
      <c r="B13" s="421" t="s">
        <v>84</v>
      </c>
      <c r="C13" s="3" t="s">
        <v>2</v>
      </c>
      <c r="D13" s="439" t="s">
        <v>101</v>
      </c>
      <c r="E13" s="439"/>
      <c r="F13" s="439"/>
      <c r="G13" s="439"/>
      <c r="K13" s="44"/>
    </row>
    <row r="14" spans="1:11" ht="15" customHeight="1">
      <c r="A14" s="3"/>
      <c r="B14" s="421"/>
      <c r="C14" s="3"/>
      <c r="D14" s="439" t="s">
        <v>102</v>
      </c>
      <c r="E14" s="439"/>
      <c r="F14" s="439"/>
      <c r="G14" s="439"/>
    </row>
    <row r="15" spans="1:11" ht="25.5" customHeight="1">
      <c r="A15" s="3"/>
      <c r="B15" s="421"/>
      <c r="C15" s="3"/>
      <c r="D15" s="440"/>
      <c r="E15" s="440"/>
      <c r="F15" s="440"/>
      <c r="G15" s="440"/>
    </row>
    <row r="16" spans="1:11">
      <c r="A16" s="3">
        <v>7</v>
      </c>
      <c r="B16" s="45" t="s">
        <v>33</v>
      </c>
      <c r="C16" s="3" t="s">
        <v>2</v>
      </c>
      <c r="D16" s="421" t="s">
        <v>47</v>
      </c>
      <c r="E16" s="421"/>
      <c r="F16" s="421"/>
      <c r="G16" s="421"/>
    </row>
    <row r="17" spans="1:7" ht="27.75" customHeight="1">
      <c r="A17" s="3">
        <v>8</v>
      </c>
      <c r="B17" s="45" t="s">
        <v>10</v>
      </c>
      <c r="C17" s="3" t="s">
        <v>2</v>
      </c>
      <c r="D17" s="421" t="s">
        <v>48</v>
      </c>
      <c r="E17" s="421"/>
      <c r="F17" s="421"/>
      <c r="G17" s="421"/>
    </row>
    <row r="18" spans="1:7" ht="30">
      <c r="A18" s="3">
        <v>9</v>
      </c>
      <c r="B18" s="45" t="s">
        <v>20</v>
      </c>
      <c r="C18" s="3" t="s">
        <v>2</v>
      </c>
      <c r="D18" s="442" t="s">
        <v>86</v>
      </c>
      <c r="E18" s="420"/>
      <c r="F18" s="420"/>
      <c r="G18" s="420"/>
    </row>
    <row r="19" spans="1:7" ht="15" customHeight="1">
      <c r="A19" s="3">
        <v>10</v>
      </c>
      <c r="B19" s="45" t="s">
        <v>11</v>
      </c>
      <c r="C19" s="3" t="s">
        <v>2</v>
      </c>
      <c r="D19" s="420" t="s">
        <v>357</v>
      </c>
      <c r="E19" s="420"/>
      <c r="F19" s="420"/>
      <c r="G19" s="420"/>
    </row>
    <row r="20" spans="1:7" ht="30">
      <c r="A20" s="3">
        <v>11</v>
      </c>
      <c r="B20" s="45" t="s">
        <v>39</v>
      </c>
      <c r="C20" s="3" t="s">
        <v>2</v>
      </c>
      <c r="D20" s="421" t="s">
        <v>40</v>
      </c>
      <c r="E20" s="421"/>
      <c r="F20" s="421"/>
      <c r="G20" s="421"/>
    </row>
    <row r="21" spans="1:7" ht="15.75" customHeight="1">
      <c r="A21" s="49"/>
      <c r="B21" s="24" t="s">
        <v>12</v>
      </c>
      <c r="C21" s="7"/>
      <c r="D21" s="49"/>
      <c r="E21" s="1"/>
      <c r="F21" s="49"/>
      <c r="G21" s="49"/>
    </row>
    <row r="22" spans="1:7" ht="15.75" customHeight="1">
      <c r="A22" s="422" t="s">
        <v>13</v>
      </c>
      <c r="B22" s="422" t="s">
        <v>14</v>
      </c>
      <c r="C22" s="411" t="s">
        <v>15</v>
      </c>
      <c r="D22" s="411"/>
      <c r="E22" s="411"/>
      <c r="F22" s="411"/>
      <c r="G22" s="424" t="s">
        <v>368</v>
      </c>
    </row>
    <row r="23" spans="1:7" ht="28.5">
      <c r="A23" s="423"/>
      <c r="B23" s="423"/>
      <c r="C23" s="411" t="s">
        <v>16</v>
      </c>
      <c r="D23" s="411"/>
      <c r="E23" s="46" t="s">
        <v>17</v>
      </c>
      <c r="F23" s="46" t="s">
        <v>36</v>
      </c>
      <c r="G23" s="425"/>
    </row>
    <row r="24" spans="1:7" ht="13.5" customHeight="1">
      <c r="A24" s="52">
        <v>1</v>
      </c>
      <c r="B24" s="52">
        <v>2</v>
      </c>
      <c r="C24" s="411">
        <v>3</v>
      </c>
      <c r="D24" s="411"/>
      <c r="E24" s="46">
        <v>4</v>
      </c>
      <c r="F24" s="46">
        <v>5</v>
      </c>
      <c r="G24" s="46">
        <v>6</v>
      </c>
    </row>
    <row r="25" spans="1:7" ht="13.5" customHeight="1">
      <c r="A25" s="62">
        <v>1</v>
      </c>
      <c r="B25" s="36" t="s">
        <v>81</v>
      </c>
      <c r="C25" s="432" t="s">
        <v>103</v>
      </c>
      <c r="D25" s="432"/>
      <c r="E25" s="56" t="s">
        <v>63</v>
      </c>
      <c r="F25" s="296" t="s">
        <v>371</v>
      </c>
      <c r="G25" s="454" t="s">
        <v>464</v>
      </c>
    </row>
    <row r="26" spans="1:7" ht="12.75" customHeight="1">
      <c r="A26" s="62">
        <v>2</v>
      </c>
      <c r="B26" s="30" t="s">
        <v>104</v>
      </c>
      <c r="C26" s="432"/>
      <c r="D26" s="453"/>
      <c r="E26" s="56"/>
      <c r="F26" s="50"/>
      <c r="G26" s="455"/>
    </row>
    <row r="27" spans="1:7">
      <c r="A27" s="29"/>
      <c r="B27" s="28" t="s">
        <v>105</v>
      </c>
      <c r="C27" s="412" t="s">
        <v>107</v>
      </c>
      <c r="D27" s="413"/>
      <c r="E27" s="56" t="s">
        <v>63</v>
      </c>
      <c r="F27" s="296" t="s">
        <v>372</v>
      </c>
      <c r="G27" s="455"/>
    </row>
    <row r="28" spans="1:7">
      <c r="A28" s="29"/>
      <c r="B28" s="28" t="s">
        <v>106</v>
      </c>
      <c r="C28" s="412" t="s">
        <v>400</v>
      </c>
      <c r="D28" s="443"/>
      <c r="E28" s="318" t="s">
        <v>63</v>
      </c>
      <c r="F28" s="325" t="s">
        <v>401</v>
      </c>
      <c r="G28" s="455"/>
    </row>
    <row r="29" spans="1:7">
      <c r="A29" s="29"/>
      <c r="B29" s="28" t="s">
        <v>108</v>
      </c>
      <c r="C29" s="412" t="s">
        <v>342</v>
      </c>
      <c r="D29" s="443"/>
      <c r="E29" s="318" t="s">
        <v>63</v>
      </c>
      <c r="F29" s="276" t="s">
        <v>342</v>
      </c>
      <c r="G29" s="455"/>
    </row>
    <row r="30" spans="1:7" ht="12.75" customHeight="1">
      <c r="A30" s="29"/>
      <c r="B30" s="28" t="s">
        <v>109</v>
      </c>
      <c r="C30" s="444" t="s">
        <v>19</v>
      </c>
      <c r="D30" s="445"/>
      <c r="E30" s="54" t="s">
        <v>19</v>
      </c>
      <c r="F30" s="215" t="s">
        <v>19</v>
      </c>
      <c r="G30" s="455"/>
    </row>
    <row r="31" spans="1:7" ht="13.5" customHeight="1">
      <c r="A31" s="62">
        <v>3</v>
      </c>
      <c r="B31" s="30" t="s">
        <v>110</v>
      </c>
      <c r="C31" s="412"/>
      <c r="D31" s="413"/>
      <c r="E31" s="51"/>
      <c r="F31" s="215"/>
      <c r="G31" s="455"/>
    </row>
    <row r="32" spans="1:7">
      <c r="A32" s="29"/>
      <c r="B32" s="28" t="s">
        <v>111</v>
      </c>
      <c r="C32" s="412" t="s">
        <v>402</v>
      </c>
      <c r="D32" s="413"/>
      <c r="E32" s="318" t="s">
        <v>63</v>
      </c>
      <c r="F32" s="34" t="s">
        <v>378</v>
      </c>
      <c r="G32" s="455"/>
    </row>
    <row r="33" spans="1:7">
      <c r="A33" s="29"/>
      <c r="B33" s="28" t="s">
        <v>112</v>
      </c>
      <c r="C33" s="412" t="s">
        <v>135</v>
      </c>
      <c r="D33" s="413"/>
      <c r="E33" s="167" t="s">
        <v>63</v>
      </c>
      <c r="F33" s="34" t="s">
        <v>135</v>
      </c>
      <c r="G33" s="455"/>
    </row>
    <row r="34" spans="1:7">
      <c r="A34" s="62">
        <v>4</v>
      </c>
      <c r="B34" s="30" t="s">
        <v>113</v>
      </c>
      <c r="C34" s="412" t="s">
        <v>114</v>
      </c>
      <c r="D34" s="413"/>
      <c r="E34" s="59" t="s">
        <v>63</v>
      </c>
      <c r="F34" s="295" t="s">
        <v>114</v>
      </c>
      <c r="G34" s="455"/>
    </row>
    <row r="35" spans="1:7" ht="12.75" customHeight="1">
      <c r="A35" s="62">
        <v>5</v>
      </c>
      <c r="B35" s="30" t="s">
        <v>34</v>
      </c>
      <c r="C35" s="412"/>
      <c r="D35" s="413"/>
      <c r="E35" s="57"/>
      <c r="F35" s="215"/>
      <c r="G35" s="455"/>
    </row>
    <row r="36" spans="1:7">
      <c r="A36" s="29"/>
      <c r="B36" s="28" t="s">
        <v>115</v>
      </c>
      <c r="C36" s="432" t="s">
        <v>403</v>
      </c>
      <c r="D36" s="432"/>
      <c r="E36" s="318" t="s">
        <v>63</v>
      </c>
      <c r="F36" s="295" t="s">
        <v>373</v>
      </c>
      <c r="G36" s="455"/>
    </row>
    <row r="37" spans="1:7">
      <c r="A37" s="29"/>
      <c r="B37" s="28" t="s">
        <v>116</v>
      </c>
      <c r="C37" s="432" t="s">
        <v>404</v>
      </c>
      <c r="D37" s="432"/>
      <c r="E37" s="318" t="s">
        <v>63</v>
      </c>
      <c r="F37" s="295" t="s">
        <v>374</v>
      </c>
      <c r="G37" s="455"/>
    </row>
    <row r="38" spans="1:7">
      <c r="A38" s="29"/>
      <c r="B38" s="28" t="s">
        <v>117</v>
      </c>
      <c r="C38" s="432" t="s">
        <v>404</v>
      </c>
      <c r="D38" s="432"/>
      <c r="E38" s="318" t="s">
        <v>63</v>
      </c>
      <c r="F38" s="295" t="s">
        <v>374</v>
      </c>
      <c r="G38" s="455"/>
    </row>
    <row r="39" spans="1:7">
      <c r="A39" s="29"/>
      <c r="B39" s="28" t="s">
        <v>118</v>
      </c>
      <c r="C39" s="432" t="s">
        <v>404</v>
      </c>
      <c r="D39" s="432"/>
      <c r="E39" s="318" t="s">
        <v>63</v>
      </c>
      <c r="F39" s="295" t="s">
        <v>374</v>
      </c>
      <c r="G39" s="455"/>
    </row>
    <row r="40" spans="1:7" ht="14.25" customHeight="1">
      <c r="A40" s="62">
        <v>6</v>
      </c>
      <c r="B40" s="30" t="s">
        <v>119</v>
      </c>
      <c r="C40" s="412"/>
      <c r="D40" s="413"/>
      <c r="E40" s="59"/>
      <c r="F40" s="59"/>
      <c r="G40" s="455"/>
    </row>
    <row r="41" spans="1:7" ht="51.75" customHeight="1">
      <c r="A41" s="62"/>
      <c r="B41" s="28" t="s">
        <v>120</v>
      </c>
      <c r="C41" s="412" t="s">
        <v>418</v>
      </c>
      <c r="D41" s="413"/>
      <c r="E41" s="352" t="s">
        <v>19</v>
      </c>
      <c r="F41" s="320" t="s">
        <v>375</v>
      </c>
      <c r="G41" s="455"/>
    </row>
    <row r="42" spans="1:7">
      <c r="A42" s="62">
        <v>7</v>
      </c>
      <c r="B42" s="30" t="s">
        <v>121</v>
      </c>
      <c r="C42" s="61"/>
      <c r="D42" s="60"/>
      <c r="E42" s="59"/>
      <c r="F42" s="59"/>
      <c r="G42" s="108"/>
    </row>
    <row r="43" spans="1:7" ht="15" customHeight="1">
      <c r="A43" s="48"/>
      <c r="B43" s="63" t="s">
        <v>37</v>
      </c>
      <c r="C43" s="433">
        <v>0.65</v>
      </c>
      <c r="D43" s="434"/>
      <c r="E43" s="434"/>
      <c r="F43" s="435"/>
      <c r="G43" s="108">
        <v>1162.29</v>
      </c>
    </row>
    <row r="44" spans="1:7" ht="18" customHeight="1">
      <c r="A44" s="3"/>
      <c r="B44" s="22" t="s">
        <v>41</v>
      </c>
      <c r="C44" s="2"/>
      <c r="D44" s="3"/>
      <c r="E44" s="3"/>
      <c r="F44" s="3"/>
      <c r="G44" s="3"/>
    </row>
    <row r="45" spans="1:7" ht="15" customHeight="1">
      <c r="A45" s="52" t="s">
        <v>13</v>
      </c>
      <c r="B45" s="52" t="s">
        <v>21</v>
      </c>
      <c r="C45" s="418" t="s">
        <v>22</v>
      </c>
      <c r="D45" s="419"/>
      <c r="E45" s="418" t="s">
        <v>82</v>
      </c>
      <c r="F45" s="419"/>
      <c r="G45" s="53" t="s">
        <v>24</v>
      </c>
    </row>
    <row r="46" spans="1:7">
      <c r="A46" s="287"/>
      <c r="B46" s="287" t="s">
        <v>364</v>
      </c>
      <c r="C46" s="418" t="s">
        <v>365</v>
      </c>
      <c r="D46" s="419"/>
      <c r="E46" s="418">
        <v>697.4</v>
      </c>
      <c r="F46" s="419"/>
      <c r="G46" s="422">
        <f>E46+E47</f>
        <v>1562.15</v>
      </c>
    </row>
    <row r="47" spans="1:7">
      <c r="A47" s="287"/>
      <c r="B47" s="287" t="s">
        <v>364</v>
      </c>
      <c r="C47" s="418" t="s">
        <v>366</v>
      </c>
      <c r="D47" s="419"/>
      <c r="E47" s="418">
        <v>864.75</v>
      </c>
      <c r="F47" s="419"/>
      <c r="G47" s="423"/>
    </row>
    <row r="48" spans="1:7" s="41" customFormat="1" ht="16.5" customHeight="1">
      <c r="A48" s="38" t="s">
        <v>62</v>
      </c>
      <c r="B48" s="39" t="s">
        <v>89</v>
      </c>
      <c r="C48" s="449" t="s">
        <v>367</v>
      </c>
      <c r="D48" s="450"/>
      <c r="E48" s="436">
        <v>60</v>
      </c>
      <c r="F48" s="436"/>
      <c r="G48" s="451">
        <f>E48+E49</f>
        <v>80.400000000000006</v>
      </c>
    </row>
    <row r="49" spans="1:10" s="41" customFormat="1">
      <c r="A49" s="76"/>
      <c r="B49" s="39" t="s">
        <v>89</v>
      </c>
      <c r="C49" s="401" t="s">
        <v>367</v>
      </c>
      <c r="D49" s="402"/>
      <c r="E49" s="436">
        <v>20.399999999999999</v>
      </c>
      <c r="F49" s="436"/>
      <c r="G49" s="452"/>
    </row>
    <row r="50" spans="1:10" s="41" customFormat="1">
      <c r="A50" s="76"/>
      <c r="B50" s="39" t="s">
        <v>89</v>
      </c>
      <c r="C50" s="401" t="s">
        <v>366</v>
      </c>
      <c r="D50" s="402"/>
      <c r="E50" s="436">
        <v>92</v>
      </c>
      <c r="F50" s="436"/>
      <c r="G50" s="109">
        <f>E50</f>
        <v>92</v>
      </c>
    </row>
    <row r="51" spans="1:10">
      <c r="A51" s="48"/>
      <c r="B51" s="33" t="s">
        <v>25</v>
      </c>
      <c r="C51" s="446"/>
      <c r="D51" s="447"/>
      <c r="E51" s="448">
        <v>172.4</v>
      </c>
      <c r="F51" s="448"/>
      <c r="G51" s="162">
        <f>SUM(G46:G50)</f>
        <v>1734.5500000000002</v>
      </c>
    </row>
    <row r="52" spans="1:10" ht="16.5" customHeight="1">
      <c r="A52" s="3"/>
      <c r="B52" s="22" t="s">
        <v>42</v>
      </c>
      <c r="C52" s="404" t="s">
        <v>63</v>
      </c>
      <c r="D52" s="404"/>
      <c r="E52" s="404"/>
      <c r="F52" s="3"/>
      <c r="G52" s="3"/>
    </row>
    <row r="53" spans="1:10" ht="7.5" customHeight="1">
      <c r="A53" s="3"/>
      <c r="B53" s="22"/>
      <c r="C53" s="2"/>
      <c r="D53" s="3"/>
      <c r="E53" s="3"/>
      <c r="F53" s="159"/>
      <c r="G53" s="3"/>
    </row>
    <row r="54" spans="1:10">
      <c r="A54" s="3"/>
      <c r="B54" s="3" t="s">
        <v>43</v>
      </c>
      <c r="C54" s="2"/>
      <c r="D54" s="3"/>
      <c r="E54" s="3"/>
      <c r="F54" s="3" t="s">
        <v>43</v>
      </c>
      <c r="G54" s="3"/>
    </row>
    <row r="55" spans="1:10">
      <c r="A55" s="3"/>
      <c r="B55" s="3" t="s">
        <v>26</v>
      </c>
      <c r="C55" s="2"/>
      <c r="D55" s="3"/>
      <c r="E55" s="3"/>
      <c r="F55" s="3" t="s">
        <v>27</v>
      </c>
      <c r="G55" s="3"/>
    </row>
    <row r="56" spans="1:10" ht="12.75" customHeight="1">
      <c r="A56" s="3"/>
      <c r="B56" s="3" t="s">
        <v>93</v>
      </c>
      <c r="C56" s="2"/>
      <c r="D56" s="3"/>
      <c r="E56" s="3"/>
      <c r="F56" s="3" t="s">
        <v>83</v>
      </c>
      <c r="G56" s="3"/>
    </row>
    <row r="57" spans="1:10" ht="10.5" customHeight="1">
      <c r="A57" s="3"/>
      <c r="B57" s="2"/>
      <c r="C57" s="2"/>
      <c r="D57" s="3"/>
      <c r="E57" s="3"/>
      <c r="F57" s="3"/>
      <c r="G57" s="3"/>
    </row>
    <row r="58" spans="1:10" s="1" customFormat="1" ht="12.75" customHeight="1">
      <c r="A58" s="69"/>
      <c r="B58" s="69"/>
      <c r="C58" s="72"/>
      <c r="D58" s="69"/>
      <c r="E58" s="69"/>
      <c r="F58" s="69"/>
      <c r="G58" s="69"/>
      <c r="H58" s="69"/>
      <c r="I58" s="69"/>
    </row>
    <row r="59" spans="1:10" ht="11.25" customHeight="1">
      <c r="A59" s="69"/>
      <c r="B59" s="72"/>
      <c r="C59" s="72"/>
      <c r="D59" s="69"/>
      <c r="E59" s="69"/>
      <c r="F59" s="69"/>
      <c r="G59" s="69"/>
    </row>
    <row r="60" spans="1:10" s="74" customFormat="1" ht="15" customHeight="1">
      <c r="A60" s="73"/>
      <c r="B60" s="75" t="s">
        <v>122</v>
      </c>
      <c r="C60" s="409" t="s">
        <v>128</v>
      </c>
      <c r="D60" s="409"/>
      <c r="E60" s="409"/>
      <c r="F60" s="410" t="s">
        <v>130</v>
      </c>
      <c r="G60" s="409"/>
    </row>
    <row r="61" spans="1:10" s="74" customFormat="1">
      <c r="A61" s="73"/>
      <c r="B61" s="75" t="s">
        <v>126</v>
      </c>
      <c r="C61" s="409" t="s">
        <v>129</v>
      </c>
      <c r="D61" s="409"/>
      <c r="E61" s="409"/>
      <c r="F61" s="409" t="s">
        <v>129</v>
      </c>
      <c r="G61" s="409"/>
      <c r="J61" s="73"/>
    </row>
    <row r="62" spans="1:10" s="74" customFormat="1">
      <c r="A62" s="73"/>
      <c r="B62" s="75" t="s">
        <v>127</v>
      </c>
      <c r="C62" s="409" t="s">
        <v>127</v>
      </c>
      <c r="D62" s="409"/>
      <c r="E62" s="409"/>
      <c r="F62" s="409" t="s">
        <v>127</v>
      </c>
      <c r="G62" s="409"/>
      <c r="J62" s="73"/>
    </row>
    <row r="63" spans="1:10" ht="28.5" customHeight="1">
      <c r="A63" s="69"/>
      <c r="B63" s="39" t="s">
        <v>92</v>
      </c>
      <c r="C63" s="403"/>
      <c r="D63" s="403"/>
      <c r="E63" s="403"/>
      <c r="F63" s="403"/>
      <c r="G63" s="403"/>
    </row>
    <row r="64" spans="1:10" ht="12.75" customHeight="1">
      <c r="A64" s="69"/>
      <c r="B64" s="70" t="s">
        <v>28</v>
      </c>
      <c r="C64" s="406" t="s">
        <v>217</v>
      </c>
      <c r="D64" s="407"/>
      <c r="E64" s="407"/>
      <c r="F64" s="407"/>
      <c r="G64" s="408"/>
    </row>
    <row r="65" spans="1:7">
      <c r="A65" s="69"/>
      <c r="B65" s="70" t="s">
        <v>29</v>
      </c>
      <c r="C65" s="406" t="s">
        <v>79</v>
      </c>
      <c r="D65" s="407"/>
      <c r="E65" s="407"/>
      <c r="F65" s="407"/>
      <c r="G65" s="408"/>
    </row>
    <row r="66" spans="1:7" ht="13.5" customHeight="1">
      <c r="A66" s="69"/>
      <c r="B66" s="70" t="s">
        <v>30</v>
      </c>
      <c r="C66" s="406"/>
      <c r="D66" s="407"/>
      <c r="E66" s="407"/>
      <c r="F66" s="407"/>
      <c r="G66" s="408"/>
    </row>
    <row r="67" spans="1:7">
      <c r="A67" s="69"/>
      <c r="B67" s="70" t="s">
        <v>31</v>
      </c>
      <c r="C67" s="406" t="s">
        <v>80</v>
      </c>
      <c r="D67" s="407"/>
      <c r="E67" s="407"/>
      <c r="F67" s="407"/>
      <c r="G67" s="408"/>
    </row>
    <row r="68" spans="1:7">
      <c r="A68" s="69"/>
      <c r="B68" s="70" t="s">
        <v>32</v>
      </c>
      <c r="C68" s="403"/>
      <c r="D68" s="403"/>
      <c r="E68" s="403"/>
      <c r="F68" s="403"/>
      <c r="G68" s="403"/>
    </row>
    <row r="69" spans="1:7">
      <c r="A69" s="3"/>
      <c r="B69" s="2"/>
      <c r="C69" s="2"/>
      <c r="D69" s="3"/>
      <c r="E69" s="3"/>
      <c r="F69" s="3"/>
      <c r="G69" s="3"/>
    </row>
    <row r="70" spans="1:7">
      <c r="A70" s="16"/>
      <c r="B70" s="2"/>
      <c r="C70" s="2"/>
      <c r="D70" s="3"/>
      <c r="E70" s="3"/>
      <c r="F70" s="3"/>
      <c r="G70" s="3"/>
    </row>
  </sheetData>
  <mergeCells count="73">
    <mergeCell ref="G46:G47"/>
    <mergeCell ref="G48:G49"/>
    <mergeCell ref="D19:G19"/>
    <mergeCell ref="G22:G23"/>
    <mergeCell ref="D20:G20"/>
    <mergeCell ref="C32:D32"/>
    <mergeCell ref="C33:D33"/>
    <mergeCell ref="C34:D34"/>
    <mergeCell ref="C25:D25"/>
    <mergeCell ref="C26:D26"/>
    <mergeCell ref="C29:D29"/>
    <mergeCell ref="G25:G41"/>
    <mergeCell ref="C51:D51"/>
    <mergeCell ref="E51:F51"/>
    <mergeCell ref="C35:D35"/>
    <mergeCell ref="C48:D48"/>
    <mergeCell ref="E48:F48"/>
    <mergeCell ref="C41:D41"/>
    <mergeCell ref="C36:D36"/>
    <mergeCell ref="C37:D37"/>
    <mergeCell ref="E50:F50"/>
    <mergeCell ref="D18:G18"/>
    <mergeCell ref="E45:F45"/>
    <mergeCell ref="C45:D45"/>
    <mergeCell ref="C27:D27"/>
    <mergeCell ref="C28:D28"/>
    <mergeCell ref="C30:D30"/>
    <mergeCell ref="C31:D31"/>
    <mergeCell ref="A22:A23"/>
    <mergeCell ref="B22:B23"/>
    <mergeCell ref="C22:F22"/>
    <mergeCell ref="C23:D23"/>
    <mergeCell ref="C24:D24"/>
    <mergeCell ref="D8:G8"/>
    <mergeCell ref="D9:G9"/>
    <mergeCell ref="B13:B15"/>
    <mergeCell ref="D16:G16"/>
    <mergeCell ref="D17:G17"/>
    <mergeCell ref="D11:G11"/>
    <mergeCell ref="D12:G12"/>
    <mergeCell ref="D13:G13"/>
    <mergeCell ref="D14:G14"/>
    <mergeCell ref="D15:G15"/>
    <mergeCell ref="D10:G10"/>
    <mergeCell ref="A1:G1"/>
    <mergeCell ref="A2:G2"/>
    <mergeCell ref="D4:G4"/>
    <mergeCell ref="D6:G6"/>
    <mergeCell ref="D7:G7"/>
    <mergeCell ref="C60:E60"/>
    <mergeCell ref="F60:G60"/>
    <mergeCell ref="C61:E61"/>
    <mergeCell ref="F61:G61"/>
    <mergeCell ref="C38:D38"/>
    <mergeCell ref="C39:D39"/>
    <mergeCell ref="C40:D40"/>
    <mergeCell ref="C43:F43"/>
    <mergeCell ref="E49:F49"/>
    <mergeCell ref="C49:D49"/>
    <mergeCell ref="C52:E52"/>
    <mergeCell ref="C46:D46"/>
    <mergeCell ref="E46:F46"/>
    <mergeCell ref="C47:D47"/>
    <mergeCell ref="E47:F47"/>
    <mergeCell ref="C50:D50"/>
    <mergeCell ref="C62:E62"/>
    <mergeCell ref="F62:G62"/>
    <mergeCell ref="C68:G68"/>
    <mergeCell ref="C63:G63"/>
    <mergeCell ref="C64:G64"/>
    <mergeCell ref="C65:G65"/>
    <mergeCell ref="C66:G66"/>
    <mergeCell ref="C67:G67"/>
  </mergeCells>
  <printOptions horizontalCentered="1" gridLines="1"/>
  <pageMargins left="0.5" right="0.25" top="0.35" bottom="0.2" header="0" footer="0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62"/>
  <sheetViews>
    <sheetView view="pageBreakPreview" zoomScale="106" zoomScaleSheetLayoutView="106" workbookViewId="0">
      <selection activeCell="F33" sqref="F33"/>
    </sheetView>
  </sheetViews>
  <sheetFormatPr defaultRowHeight="15"/>
  <cols>
    <col min="1" max="1" width="5.7109375" customWidth="1"/>
    <col min="2" max="2" width="43.42578125" customWidth="1"/>
    <col min="3" max="3" width="6.140625" customWidth="1"/>
    <col min="4" max="4" width="17.140625" customWidth="1"/>
    <col min="5" max="5" width="10.5703125" customWidth="1"/>
    <col min="6" max="6" width="23.140625" customWidth="1"/>
    <col min="7" max="7" width="13.5703125" customWidth="1"/>
  </cols>
  <sheetData>
    <row r="1" spans="1:7">
      <c r="A1" s="426" t="s">
        <v>0</v>
      </c>
      <c r="B1" s="426"/>
      <c r="C1" s="426"/>
      <c r="D1" s="426"/>
      <c r="E1" s="426"/>
      <c r="F1" s="426"/>
      <c r="G1" s="426"/>
    </row>
    <row r="2" spans="1:7" s="1" customFormat="1" ht="35.25" customHeight="1">
      <c r="A2" s="427" t="s">
        <v>482</v>
      </c>
      <c r="B2" s="427"/>
      <c r="C2" s="427"/>
      <c r="D2" s="427"/>
      <c r="E2" s="427"/>
      <c r="F2" s="427"/>
      <c r="G2" s="427"/>
    </row>
    <row r="3" spans="1:7" ht="16.5" customHeight="1">
      <c r="A3" s="1"/>
      <c r="B3" s="22" t="s">
        <v>38</v>
      </c>
      <c r="C3" s="5"/>
      <c r="D3" s="133"/>
      <c r="E3" s="133"/>
      <c r="F3" s="133"/>
      <c r="G3" s="133"/>
    </row>
    <row r="4" spans="1:7" ht="28.5" customHeight="1">
      <c r="A4" s="133">
        <v>1</v>
      </c>
      <c r="B4" s="136" t="s">
        <v>1</v>
      </c>
      <c r="C4" s="133" t="s">
        <v>2</v>
      </c>
      <c r="D4" s="421" t="s">
        <v>385</v>
      </c>
      <c r="E4" s="421"/>
      <c r="F4" s="421"/>
      <c r="G4" s="421"/>
    </row>
    <row r="5" spans="1:7">
      <c r="A5" s="133">
        <v>2</v>
      </c>
      <c r="B5" s="136" t="s">
        <v>3</v>
      </c>
      <c r="C5" s="133"/>
      <c r="D5" s="4"/>
      <c r="E5" s="133"/>
      <c r="F5" s="133"/>
      <c r="G5" s="133"/>
    </row>
    <row r="6" spans="1:7">
      <c r="A6" s="133"/>
      <c r="B6" s="6" t="s">
        <v>131</v>
      </c>
      <c r="C6" s="133" t="s">
        <v>2</v>
      </c>
      <c r="D6" s="421" t="s">
        <v>4</v>
      </c>
      <c r="E6" s="421"/>
      <c r="F6" s="421"/>
      <c r="G6" s="421"/>
    </row>
    <row r="7" spans="1:7">
      <c r="A7" s="133"/>
      <c r="B7" s="6" t="s">
        <v>5</v>
      </c>
      <c r="C7" s="133" t="s">
        <v>2</v>
      </c>
      <c r="D7" s="421" t="s">
        <v>179</v>
      </c>
      <c r="E7" s="421"/>
      <c r="F7" s="421"/>
      <c r="G7" s="421"/>
    </row>
    <row r="8" spans="1:7">
      <c r="A8" s="133">
        <v>3</v>
      </c>
      <c r="B8" s="136" t="s">
        <v>6</v>
      </c>
      <c r="C8" s="133" t="s">
        <v>2</v>
      </c>
      <c r="D8" s="421" t="s">
        <v>180</v>
      </c>
      <c r="E8" s="421"/>
      <c r="F8" s="421"/>
      <c r="G8" s="421"/>
    </row>
    <row r="9" spans="1:7">
      <c r="A9" s="133">
        <v>4</v>
      </c>
      <c r="B9" s="136" t="s">
        <v>7</v>
      </c>
      <c r="C9" s="133" t="s">
        <v>2</v>
      </c>
      <c r="D9" s="421" t="s">
        <v>181</v>
      </c>
      <c r="E9" s="421"/>
      <c r="F9" s="421"/>
      <c r="G9" s="421"/>
    </row>
    <row r="10" spans="1:7" s="44" customFormat="1">
      <c r="A10" s="133">
        <v>5</v>
      </c>
      <c r="B10" s="136" t="s">
        <v>8</v>
      </c>
      <c r="C10" s="133" t="s">
        <v>2</v>
      </c>
      <c r="D10" s="477" t="s">
        <v>182</v>
      </c>
      <c r="E10" s="477"/>
      <c r="F10" s="477"/>
      <c r="G10" s="136"/>
    </row>
    <row r="11" spans="1:7">
      <c r="A11" s="133">
        <v>6</v>
      </c>
      <c r="B11" s="421" t="s">
        <v>84</v>
      </c>
      <c r="C11" s="133" t="s">
        <v>2</v>
      </c>
      <c r="D11" s="477" t="s">
        <v>183</v>
      </c>
      <c r="E11" s="477"/>
      <c r="F11" s="477"/>
      <c r="G11" s="135"/>
    </row>
    <row r="12" spans="1:7">
      <c r="A12" s="133"/>
      <c r="B12" s="421"/>
      <c r="C12" s="133"/>
      <c r="D12" s="477"/>
      <c r="E12" s="477"/>
      <c r="F12" s="477"/>
      <c r="G12" s="132"/>
    </row>
    <row r="13" spans="1:7">
      <c r="A13" s="133"/>
      <c r="B13" s="421"/>
      <c r="C13" s="133"/>
      <c r="D13" s="477"/>
      <c r="E13" s="477"/>
      <c r="F13" s="477"/>
      <c r="G13" s="132"/>
    </row>
    <row r="14" spans="1:7">
      <c r="A14" s="133"/>
      <c r="B14" s="421"/>
      <c r="C14" s="133"/>
      <c r="D14" s="477"/>
      <c r="E14" s="477"/>
      <c r="F14" s="477"/>
      <c r="G14" s="132"/>
    </row>
    <row r="15" spans="1:7">
      <c r="A15" s="133">
        <v>7</v>
      </c>
      <c r="B15" s="132" t="s">
        <v>33</v>
      </c>
      <c r="C15" s="133" t="s">
        <v>2</v>
      </c>
      <c r="D15" s="421" t="s">
        <v>184</v>
      </c>
      <c r="E15" s="421"/>
      <c r="F15" s="421"/>
      <c r="G15" s="421"/>
    </row>
    <row r="16" spans="1:7" ht="30">
      <c r="A16" s="133">
        <v>8</v>
      </c>
      <c r="B16" s="132" t="s">
        <v>10</v>
      </c>
      <c r="C16" s="133" t="s">
        <v>2</v>
      </c>
      <c r="D16" s="421" t="s">
        <v>48</v>
      </c>
      <c r="E16" s="421"/>
      <c r="F16" s="421"/>
      <c r="G16" s="421"/>
    </row>
    <row r="17" spans="1:9">
      <c r="A17" s="133">
        <v>9</v>
      </c>
      <c r="B17" s="132" t="s">
        <v>20</v>
      </c>
      <c r="C17" s="133" t="s">
        <v>2</v>
      </c>
      <c r="D17" s="474" t="s">
        <v>185</v>
      </c>
      <c r="E17" s="474"/>
      <c r="F17" s="474"/>
      <c r="G17" s="474"/>
    </row>
    <row r="18" spans="1:9" ht="17.25" customHeight="1">
      <c r="A18" s="133">
        <v>10</v>
      </c>
      <c r="B18" s="132" t="s">
        <v>11</v>
      </c>
      <c r="C18" s="133" t="s">
        <v>2</v>
      </c>
      <c r="D18" s="421" t="s">
        <v>286</v>
      </c>
      <c r="E18" s="421"/>
      <c r="F18" s="421"/>
      <c r="G18" s="421"/>
    </row>
    <row r="19" spans="1:9" ht="30">
      <c r="A19" s="133">
        <v>11</v>
      </c>
      <c r="B19" s="132" t="s">
        <v>39</v>
      </c>
      <c r="C19" s="133" t="s">
        <v>2</v>
      </c>
      <c r="D19" s="421" t="s">
        <v>40</v>
      </c>
      <c r="E19" s="421"/>
      <c r="F19" s="421"/>
      <c r="G19" s="421"/>
    </row>
    <row r="20" spans="1:9" ht="18.75">
      <c r="A20" s="77"/>
      <c r="B20" s="24" t="s">
        <v>12</v>
      </c>
      <c r="C20" s="135"/>
      <c r="D20" s="77"/>
      <c r="E20" s="1"/>
      <c r="F20" s="77"/>
      <c r="G20" s="77"/>
    </row>
    <row r="21" spans="1:9">
      <c r="A21" s="422" t="s">
        <v>13</v>
      </c>
      <c r="B21" s="422" t="s">
        <v>14</v>
      </c>
      <c r="C21" s="411" t="s">
        <v>15</v>
      </c>
      <c r="D21" s="411"/>
      <c r="E21" s="411"/>
      <c r="F21" s="411"/>
      <c r="G21" s="424" t="s">
        <v>18</v>
      </c>
    </row>
    <row r="22" spans="1:9" ht="28.5">
      <c r="A22" s="423"/>
      <c r="B22" s="423"/>
      <c r="C22" s="411" t="s">
        <v>16</v>
      </c>
      <c r="D22" s="411"/>
      <c r="E22" s="134" t="s">
        <v>17</v>
      </c>
      <c r="F22" s="134" t="s">
        <v>36</v>
      </c>
      <c r="G22" s="425"/>
    </row>
    <row r="23" spans="1:9">
      <c r="A23" s="137">
        <v>1</v>
      </c>
      <c r="B23" s="137">
        <v>2</v>
      </c>
      <c r="C23" s="411">
        <v>3</v>
      </c>
      <c r="D23" s="411"/>
      <c r="E23" s="134">
        <v>4</v>
      </c>
      <c r="F23" s="134">
        <v>5</v>
      </c>
      <c r="G23" s="134">
        <v>6</v>
      </c>
    </row>
    <row r="24" spans="1:9" s="141" customFormat="1" ht="14.25" customHeight="1">
      <c r="A24" s="334" t="s">
        <v>186</v>
      </c>
      <c r="B24" s="335" t="s">
        <v>187</v>
      </c>
      <c r="C24" s="461" t="s">
        <v>188</v>
      </c>
      <c r="D24" s="461"/>
      <c r="E24" s="336" t="s">
        <v>63</v>
      </c>
      <c r="F24" s="337" t="s">
        <v>407</v>
      </c>
      <c r="G24" s="475" t="s">
        <v>468</v>
      </c>
    </row>
    <row r="25" spans="1:9" s="141" customFormat="1" ht="12.75" customHeight="1">
      <c r="A25" s="334" t="s">
        <v>189</v>
      </c>
      <c r="B25" s="338" t="s">
        <v>190</v>
      </c>
      <c r="C25" s="456"/>
      <c r="D25" s="456"/>
      <c r="E25" s="336"/>
      <c r="F25" s="336"/>
      <c r="G25" s="476"/>
    </row>
    <row r="26" spans="1:9" s="141" customFormat="1" ht="13.5" customHeight="1">
      <c r="A26" s="334"/>
      <c r="B26" s="339" t="s">
        <v>191</v>
      </c>
      <c r="C26" s="456" t="s">
        <v>406</v>
      </c>
      <c r="D26" s="456"/>
      <c r="E26" s="336" t="s">
        <v>63</v>
      </c>
      <c r="F26" s="337" t="s">
        <v>408</v>
      </c>
      <c r="G26" s="476"/>
    </row>
    <row r="27" spans="1:9" s="141" customFormat="1" ht="13.5" customHeight="1">
      <c r="A27" s="334" t="s">
        <v>192</v>
      </c>
      <c r="B27" s="338" t="s">
        <v>193</v>
      </c>
      <c r="C27" s="456"/>
      <c r="D27" s="456"/>
      <c r="E27" s="336"/>
      <c r="F27" s="336"/>
      <c r="G27" s="476"/>
    </row>
    <row r="28" spans="1:9" s="141" customFormat="1" ht="12.75" customHeight="1">
      <c r="A28" s="334"/>
      <c r="B28" s="339" t="s">
        <v>405</v>
      </c>
      <c r="C28" s="456" t="s">
        <v>349</v>
      </c>
      <c r="D28" s="456"/>
      <c r="E28" s="336" t="s">
        <v>63</v>
      </c>
      <c r="F28" s="336" t="s">
        <v>349</v>
      </c>
      <c r="G28" s="476"/>
    </row>
    <row r="29" spans="1:9" s="141" customFormat="1" ht="15" customHeight="1">
      <c r="A29" s="334" t="s">
        <v>194</v>
      </c>
      <c r="B29" s="338" t="s">
        <v>195</v>
      </c>
      <c r="C29" s="456"/>
      <c r="D29" s="456"/>
      <c r="E29" s="336"/>
      <c r="F29" s="336"/>
      <c r="G29" s="476"/>
    </row>
    <row r="30" spans="1:9" s="141" customFormat="1" ht="15" customHeight="1">
      <c r="A30" s="334"/>
      <c r="B30" s="339" t="s">
        <v>196</v>
      </c>
      <c r="C30" s="461" t="s">
        <v>213</v>
      </c>
      <c r="D30" s="461"/>
      <c r="E30" s="336" t="s">
        <v>63</v>
      </c>
      <c r="F30" s="80" t="s">
        <v>213</v>
      </c>
      <c r="G30" s="476"/>
    </row>
    <row r="31" spans="1:9" s="141" customFormat="1" ht="15" customHeight="1">
      <c r="A31" s="334"/>
      <c r="B31" s="339" t="s">
        <v>197</v>
      </c>
      <c r="C31" s="461" t="s">
        <v>386</v>
      </c>
      <c r="D31" s="461"/>
      <c r="E31" s="336" t="s">
        <v>63</v>
      </c>
      <c r="F31" s="80" t="s">
        <v>386</v>
      </c>
      <c r="G31" s="476"/>
    </row>
    <row r="32" spans="1:9" s="141" customFormat="1" ht="15" customHeight="1">
      <c r="A32" s="334"/>
      <c r="B32" s="339" t="s">
        <v>198</v>
      </c>
      <c r="C32" s="461" t="s">
        <v>387</v>
      </c>
      <c r="D32" s="461"/>
      <c r="E32" s="336" t="s">
        <v>63</v>
      </c>
      <c r="F32" s="80" t="s">
        <v>409</v>
      </c>
      <c r="G32" s="476"/>
      <c r="I32" s="141">
        <v>1090.3</v>
      </c>
    </row>
    <row r="33" spans="1:9" s="141" customFormat="1">
      <c r="A33" s="334"/>
      <c r="B33" s="339" t="s">
        <v>199</v>
      </c>
      <c r="C33" s="461" t="s">
        <v>388</v>
      </c>
      <c r="D33" s="461"/>
      <c r="E33" s="336" t="s">
        <v>63</v>
      </c>
      <c r="F33" s="80" t="s">
        <v>410</v>
      </c>
      <c r="G33" s="476"/>
      <c r="I33" s="141">
        <v>120</v>
      </c>
    </row>
    <row r="34" spans="1:9" s="141" customFormat="1" ht="15" customHeight="1">
      <c r="A34" s="334"/>
      <c r="B34" s="339" t="s">
        <v>200</v>
      </c>
      <c r="C34" s="461" t="s">
        <v>439</v>
      </c>
      <c r="D34" s="461"/>
      <c r="E34" s="383" t="s">
        <v>63</v>
      </c>
      <c r="F34" s="80" t="s">
        <v>439</v>
      </c>
      <c r="G34" s="476"/>
      <c r="I34" s="141">
        <f>SUM(I32:I33)</f>
        <v>1210.3</v>
      </c>
    </row>
    <row r="35" spans="1:9" s="141" customFormat="1" ht="11.25" customHeight="1">
      <c r="A35" s="334" t="s">
        <v>201</v>
      </c>
      <c r="B35" s="338" t="s">
        <v>202</v>
      </c>
      <c r="C35" s="456"/>
      <c r="D35" s="456"/>
      <c r="E35" s="336"/>
      <c r="F35" s="336"/>
      <c r="G35" s="476"/>
    </row>
    <row r="36" spans="1:9" s="141" customFormat="1">
      <c r="A36" s="334"/>
      <c r="B36" s="339" t="s">
        <v>203</v>
      </c>
      <c r="C36" s="456" t="s">
        <v>204</v>
      </c>
      <c r="D36" s="456"/>
      <c r="E36" s="336" t="s">
        <v>63</v>
      </c>
      <c r="F36" s="337" t="s">
        <v>204</v>
      </c>
      <c r="G36" s="476"/>
    </row>
    <row r="37" spans="1:9" s="141" customFormat="1">
      <c r="A37" s="334"/>
      <c r="B37" s="339" t="s">
        <v>205</v>
      </c>
      <c r="C37" s="456" t="s">
        <v>206</v>
      </c>
      <c r="D37" s="456"/>
      <c r="E37" s="336" t="s">
        <v>63</v>
      </c>
      <c r="F37" s="337" t="s">
        <v>206</v>
      </c>
      <c r="G37" s="476"/>
    </row>
    <row r="38" spans="1:9" s="141" customFormat="1">
      <c r="A38" s="334"/>
      <c r="B38" s="339" t="s">
        <v>207</v>
      </c>
      <c r="C38" s="456" t="s">
        <v>208</v>
      </c>
      <c r="D38" s="456"/>
      <c r="E38" s="336" t="s">
        <v>63</v>
      </c>
      <c r="F38" s="337" t="s">
        <v>208</v>
      </c>
      <c r="G38" s="476"/>
    </row>
    <row r="39" spans="1:9" s="141" customFormat="1">
      <c r="A39" s="334"/>
      <c r="B39" s="339" t="s">
        <v>209</v>
      </c>
      <c r="C39" s="456" t="s">
        <v>204</v>
      </c>
      <c r="D39" s="456"/>
      <c r="E39" s="336" t="s">
        <v>63</v>
      </c>
      <c r="F39" s="337" t="s">
        <v>204</v>
      </c>
      <c r="G39" s="476"/>
    </row>
    <row r="40" spans="1:9" s="141" customFormat="1">
      <c r="A40" s="340" t="s">
        <v>210</v>
      </c>
      <c r="B40" s="341" t="s">
        <v>211</v>
      </c>
      <c r="C40" s="472"/>
      <c r="D40" s="473"/>
      <c r="E40" s="155"/>
      <c r="F40" s="155"/>
      <c r="G40" s="476"/>
    </row>
    <row r="41" spans="1:9" s="148" customFormat="1">
      <c r="A41" s="155"/>
      <c r="B41" s="342" t="s">
        <v>37</v>
      </c>
      <c r="C41" s="462"/>
      <c r="D41" s="463"/>
      <c r="E41" s="343"/>
      <c r="F41" s="344">
        <v>0.7</v>
      </c>
      <c r="G41" s="147">
        <v>1210.3</v>
      </c>
    </row>
    <row r="42" spans="1:9" s="149" customFormat="1" ht="18.75">
      <c r="A42" s="155"/>
      <c r="B42" s="466" t="s">
        <v>41</v>
      </c>
      <c r="C42" s="467"/>
      <c r="D42" s="467"/>
      <c r="E42" s="467"/>
      <c r="F42" s="468"/>
      <c r="G42" s="138"/>
    </row>
    <row r="43" spans="1:9" s="149" customFormat="1" ht="16.5" customHeight="1">
      <c r="A43" s="151" t="s">
        <v>13</v>
      </c>
      <c r="B43" s="151" t="s">
        <v>21</v>
      </c>
      <c r="C43" s="457" t="s">
        <v>22</v>
      </c>
      <c r="D43" s="458"/>
      <c r="E43" s="459" t="s">
        <v>82</v>
      </c>
      <c r="F43" s="459"/>
      <c r="G43" s="137" t="s">
        <v>24</v>
      </c>
    </row>
    <row r="44" spans="1:9" s="154" customFormat="1">
      <c r="A44" s="152" t="s">
        <v>62</v>
      </c>
      <c r="B44" s="153" t="s">
        <v>89</v>
      </c>
      <c r="C44" s="464"/>
      <c r="D44" s="465"/>
      <c r="E44" s="469" t="s">
        <v>63</v>
      </c>
      <c r="F44" s="470"/>
      <c r="G44" s="139"/>
    </row>
    <row r="45" spans="1:9" s="149" customFormat="1">
      <c r="A45" s="155"/>
      <c r="B45" s="156" t="s">
        <v>94</v>
      </c>
      <c r="C45" s="472"/>
      <c r="D45" s="473"/>
      <c r="E45" s="469" t="s">
        <v>63</v>
      </c>
      <c r="F45" s="470"/>
      <c r="G45" s="139"/>
    </row>
    <row r="46" spans="1:9" s="149" customFormat="1" ht="18.75">
      <c r="A46" s="138"/>
      <c r="B46" s="150" t="s">
        <v>42</v>
      </c>
      <c r="C46" s="460" t="s">
        <v>63</v>
      </c>
      <c r="D46" s="460"/>
      <c r="E46" s="460"/>
      <c r="F46" s="460"/>
      <c r="G46" s="138"/>
    </row>
    <row r="47" spans="1:9" s="149" customFormat="1">
      <c r="A47" s="138"/>
      <c r="B47" s="138" t="s">
        <v>43</v>
      </c>
      <c r="C47" s="471"/>
      <c r="D47" s="471"/>
      <c r="E47" s="471"/>
      <c r="F47" s="138" t="s">
        <v>43</v>
      </c>
      <c r="G47" s="138"/>
    </row>
    <row r="48" spans="1:9" s="149" customFormat="1">
      <c r="A48" s="138"/>
      <c r="B48" s="138" t="s">
        <v>26</v>
      </c>
      <c r="C48" s="471"/>
      <c r="D48" s="471"/>
      <c r="E48" s="471"/>
      <c r="F48" s="138" t="s">
        <v>27</v>
      </c>
      <c r="G48" s="138"/>
    </row>
    <row r="49" spans="1:7" s="149" customFormat="1">
      <c r="A49" s="138"/>
      <c r="B49" s="138" t="s">
        <v>212</v>
      </c>
      <c r="C49" s="471"/>
      <c r="D49" s="471"/>
      <c r="E49" s="471"/>
      <c r="F49" s="138" t="s">
        <v>83</v>
      </c>
      <c r="G49" s="138"/>
    </row>
    <row r="50" spans="1:7">
      <c r="A50" s="133"/>
      <c r="B50" s="136"/>
      <c r="C50" s="404"/>
      <c r="D50" s="404"/>
      <c r="E50" s="404"/>
      <c r="F50" s="133"/>
      <c r="G50" s="133"/>
    </row>
    <row r="51" spans="1:7" s="1" customFormat="1">
      <c r="A51" s="133"/>
      <c r="B51" s="133"/>
      <c r="C51" s="404"/>
      <c r="D51" s="404"/>
      <c r="E51" s="404"/>
      <c r="F51" s="133"/>
      <c r="G51" s="133"/>
    </row>
    <row r="52" spans="1:7">
      <c r="A52" s="133"/>
      <c r="B52" s="136"/>
      <c r="C52" s="404"/>
      <c r="D52" s="404"/>
      <c r="E52" s="404"/>
      <c r="F52" s="133"/>
      <c r="G52" s="133"/>
    </row>
    <row r="53" spans="1:7" s="74" customFormat="1">
      <c r="A53" s="73"/>
      <c r="B53" s="131" t="s">
        <v>122</v>
      </c>
      <c r="C53" s="409" t="s">
        <v>128</v>
      </c>
      <c r="D53" s="409"/>
      <c r="E53" s="409"/>
      <c r="F53" s="410" t="s">
        <v>130</v>
      </c>
      <c r="G53" s="409"/>
    </row>
    <row r="54" spans="1:7" s="74" customFormat="1">
      <c r="A54" s="73"/>
      <c r="B54" s="131" t="s">
        <v>126</v>
      </c>
      <c r="C54" s="409" t="s">
        <v>129</v>
      </c>
      <c r="D54" s="409"/>
      <c r="E54" s="409"/>
      <c r="F54" s="409" t="s">
        <v>129</v>
      </c>
      <c r="G54" s="409"/>
    </row>
    <row r="55" spans="1:7" s="74" customFormat="1">
      <c r="A55" s="73"/>
      <c r="B55" s="131" t="s">
        <v>127</v>
      </c>
      <c r="C55" s="409" t="s">
        <v>127</v>
      </c>
      <c r="D55" s="409"/>
      <c r="E55" s="409"/>
      <c r="F55" s="409" t="s">
        <v>127</v>
      </c>
      <c r="G55" s="409"/>
    </row>
    <row r="56" spans="1:7">
      <c r="A56" s="133"/>
      <c r="B56" s="136"/>
      <c r="C56" s="405"/>
      <c r="D56" s="405"/>
      <c r="E56" s="405"/>
      <c r="F56" s="405"/>
      <c r="G56" s="133"/>
    </row>
    <row r="57" spans="1:7" ht="30">
      <c r="A57" s="133"/>
      <c r="B57" s="39" t="s">
        <v>92</v>
      </c>
      <c r="C57" s="403"/>
      <c r="D57" s="403"/>
      <c r="E57" s="403"/>
      <c r="F57" s="403"/>
      <c r="G57" s="403"/>
    </row>
    <row r="58" spans="1:7">
      <c r="A58" s="133"/>
      <c r="B58" s="70" t="s">
        <v>28</v>
      </c>
      <c r="C58" s="406" t="s">
        <v>217</v>
      </c>
      <c r="D58" s="407"/>
      <c r="E58" s="407"/>
      <c r="F58" s="407"/>
      <c r="G58" s="408"/>
    </row>
    <row r="59" spans="1:7">
      <c r="A59" s="133"/>
      <c r="B59" s="70" t="s">
        <v>29</v>
      </c>
      <c r="C59" s="406" t="s">
        <v>79</v>
      </c>
      <c r="D59" s="407"/>
      <c r="E59" s="407"/>
      <c r="F59" s="407"/>
      <c r="G59" s="408"/>
    </row>
    <row r="60" spans="1:7">
      <c r="A60" s="133"/>
      <c r="B60" s="70" t="s">
        <v>30</v>
      </c>
      <c r="C60" s="406"/>
      <c r="D60" s="407"/>
      <c r="E60" s="407"/>
      <c r="F60" s="407"/>
      <c r="G60" s="408"/>
    </row>
    <row r="61" spans="1:7">
      <c r="A61" s="133"/>
      <c r="B61" s="70" t="s">
        <v>31</v>
      </c>
      <c r="C61" s="406" t="s">
        <v>80</v>
      </c>
      <c r="D61" s="407"/>
      <c r="E61" s="407"/>
      <c r="F61" s="407"/>
      <c r="G61" s="408"/>
    </row>
    <row r="62" spans="1:7">
      <c r="A62" s="133"/>
      <c r="B62" s="70" t="s">
        <v>32</v>
      </c>
      <c r="C62" s="403"/>
      <c r="D62" s="403"/>
      <c r="E62" s="403"/>
      <c r="F62" s="403"/>
      <c r="G62" s="403"/>
    </row>
  </sheetData>
  <mergeCells count="70">
    <mergeCell ref="D8:G8"/>
    <mergeCell ref="A1:G1"/>
    <mergeCell ref="A2:G2"/>
    <mergeCell ref="D4:G4"/>
    <mergeCell ref="D6:G6"/>
    <mergeCell ref="D7:G7"/>
    <mergeCell ref="D9:G9"/>
    <mergeCell ref="D10:F10"/>
    <mergeCell ref="B11:B14"/>
    <mergeCell ref="D11:F11"/>
    <mergeCell ref="D12:F12"/>
    <mergeCell ref="D13:F13"/>
    <mergeCell ref="D14:F14"/>
    <mergeCell ref="A21:A22"/>
    <mergeCell ref="B21:B22"/>
    <mergeCell ref="C21:F21"/>
    <mergeCell ref="G21:G22"/>
    <mergeCell ref="C22:D22"/>
    <mergeCell ref="C28:D28"/>
    <mergeCell ref="D15:G15"/>
    <mergeCell ref="D16:G16"/>
    <mergeCell ref="D17:G17"/>
    <mergeCell ref="D18:G18"/>
    <mergeCell ref="D19:G19"/>
    <mergeCell ref="C23:D23"/>
    <mergeCell ref="C24:D24"/>
    <mergeCell ref="C25:D25"/>
    <mergeCell ref="C26:D26"/>
    <mergeCell ref="C27:D27"/>
    <mergeCell ref="G24:G40"/>
    <mergeCell ref="C40:D40"/>
    <mergeCell ref="C29:D29"/>
    <mergeCell ref="C30:D30"/>
    <mergeCell ref="C31:D31"/>
    <mergeCell ref="C62:G62"/>
    <mergeCell ref="C34:D34"/>
    <mergeCell ref="C56:F56"/>
    <mergeCell ref="C57:G57"/>
    <mergeCell ref="C58:G58"/>
    <mergeCell ref="C59:G59"/>
    <mergeCell ref="C60:G60"/>
    <mergeCell ref="C61:G61"/>
    <mergeCell ref="C53:E53"/>
    <mergeCell ref="F53:G53"/>
    <mergeCell ref="C54:E54"/>
    <mergeCell ref="F54:G54"/>
    <mergeCell ref="C55:E55"/>
    <mergeCell ref="F55:G55"/>
    <mergeCell ref="C45:D45"/>
    <mergeCell ref="E45:F45"/>
    <mergeCell ref="C52:E52"/>
    <mergeCell ref="C47:E47"/>
    <mergeCell ref="C48:E48"/>
    <mergeCell ref="C49:E49"/>
    <mergeCell ref="C50:E50"/>
    <mergeCell ref="C51:E51"/>
    <mergeCell ref="C39:D39"/>
    <mergeCell ref="C43:D43"/>
    <mergeCell ref="E43:F43"/>
    <mergeCell ref="C46:F46"/>
    <mergeCell ref="C32:D32"/>
    <mergeCell ref="C33:D33"/>
    <mergeCell ref="C41:D41"/>
    <mergeCell ref="C44:D44"/>
    <mergeCell ref="B42:F42"/>
    <mergeCell ref="E44:F44"/>
    <mergeCell ref="C35:D35"/>
    <mergeCell ref="C36:D36"/>
    <mergeCell ref="C37:D37"/>
    <mergeCell ref="C38:D38"/>
  </mergeCells>
  <printOptions horizontalCentered="1" gridLines="1"/>
  <pageMargins left="0.55118110236220474" right="0.35433070866141736" top="0.51181102362204722" bottom="0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J66"/>
  <sheetViews>
    <sheetView view="pageBreakPreview" zoomScaleSheetLayoutView="100" workbookViewId="0">
      <selection activeCell="A2" sqref="A2:G2"/>
    </sheetView>
  </sheetViews>
  <sheetFormatPr defaultRowHeight="15"/>
  <cols>
    <col min="1" max="1" width="4.7109375" customWidth="1"/>
    <col min="2" max="2" width="53.140625" customWidth="1"/>
    <col min="3" max="3" width="10.28515625" customWidth="1"/>
    <col min="5" max="5" width="11" customWidth="1"/>
    <col min="6" max="6" width="15" customWidth="1"/>
    <col min="7" max="7" width="16.855468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3"/>
      <c r="E3" s="3"/>
      <c r="F3" s="3"/>
      <c r="G3" s="3"/>
    </row>
    <row r="4" spans="1:10" ht="45" customHeight="1">
      <c r="A4" s="3">
        <v>1</v>
      </c>
      <c r="B4" s="2" t="s">
        <v>1</v>
      </c>
      <c r="C4" s="3" t="s">
        <v>2</v>
      </c>
      <c r="D4" s="421" t="s">
        <v>435</v>
      </c>
      <c r="E4" s="421"/>
      <c r="F4" s="421"/>
      <c r="G4" s="421"/>
    </row>
    <row r="5" spans="1:10" ht="12.75" customHeight="1">
      <c r="A5" s="3">
        <v>2</v>
      </c>
      <c r="B5" s="2" t="s">
        <v>3</v>
      </c>
      <c r="C5" s="3"/>
      <c r="D5" s="4"/>
      <c r="E5" s="3"/>
      <c r="F5" s="3"/>
      <c r="G5" s="3"/>
    </row>
    <row r="6" spans="1:10">
      <c r="A6" s="3"/>
      <c r="B6" s="6" t="s">
        <v>131</v>
      </c>
      <c r="C6" s="3" t="s">
        <v>2</v>
      </c>
      <c r="D6" s="421" t="s">
        <v>4</v>
      </c>
      <c r="E6" s="421"/>
      <c r="F6" s="421"/>
      <c r="G6" s="421"/>
    </row>
    <row r="7" spans="1:10">
      <c r="A7" s="3"/>
      <c r="B7" s="6" t="s">
        <v>5</v>
      </c>
      <c r="C7" s="3" t="s">
        <v>2</v>
      </c>
      <c r="D7" s="421" t="s">
        <v>132</v>
      </c>
      <c r="E7" s="421"/>
      <c r="F7" s="421"/>
      <c r="G7" s="421"/>
    </row>
    <row r="8" spans="1:10">
      <c r="A8" s="3">
        <v>3</v>
      </c>
      <c r="B8" s="2" t="s">
        <v>6</v>
      </c>
      <c r="C8" s="3" t="s">
        <v>2</v>
      </c>
      <c r="D8" s="421" t="s">
        <v>66</v>
      </c>
      <c r="E8" s="421"/>
      <c r="F8" s="421"/>
      <c r="G8" s="421"/>
    </row>
    <row r="9" spans="1:10">
      <c r="A9" s="3">
        <v>4</v>
      </c>
      <c r="B9" s="2" t="s">
        <v>7</v>
      </c>
      <c r="C9" s="3" t="s">
        <v>2</v>
      </c>
      <c r="D9" s="421" t="s">
        <v>67</v>
      </c>
      <c r="E9" s="421"/>
      <c r="F9" s="421"/>
      <c r="G9" s="421"/>
    </row>
    <row r="10" spans="1:10">
      <c r="A10" s="3">
        <v>5</v>
      </c>
      <c r="B10" s="2" t="s">
        <v>8</v>
      </c>
      <c r="C10" s="3" t="s">
        <v>2</v>
      </c>
      <c r="D10" s="421" t="s">
        <v>68</v>
      </c>
      <c r="E10" s="421"/>
      <c r="F10" s="421"/>
      <c r="G10" s="421"/>
    </row>
    <row r="11" spans="1:10" ht="45.75" customHeight="1">
      <c r="A11" s="3">
        <v>6</v>
      </c>
      <c r="B11" s="19" t="s">
        <v>9</v>
      </c>
      <c r="C11" s="3" t="s">
        <v>2</v>
      </c>
      <c r="D11" s="421" t="s">
        <v>137</v>
      </c>
      <c r="E11" s="421"/>
      <c r="F11" s="421"/>
      <c r="G11" s="421"/>
    </row>
    <row r="12" spans="1:10" ht="28.5" customHeight="1">
      <c r="A12" s="3">
        <v>7</v>
      </c>
      <c r="B12" s="19" t="s">
        <v>33</v>
      </c>
      <c r="C12" s="3" t="s">
        <v>2</v>
      </c>
      <c r="D12" s="421" t="s">
        <v>47</v>
      </c>
      <c r="E12" s="421"/>
      <c r="F12" s="421"/>
      <c r="G12" s="421"/>
    </row>
    <row r="13" spans="1:10" ht="33.75" customHeight="1">
      <c r="A13" s="3">
        <v>8</v>
      </c>
      <c r="B13" s="19" t="s">
        <v>10</v>
      </c>
      <c r="C13" s="3" t="s">
        <v>2</v>
      </c>
      <c r="D13" s="421" t="s">
        <v>48</v>
      </c>
      <c r="E13" s="421"/>
      <c r="F13" s="421"/>
      <c r="G13" s="421"/>
    </row>
    <row r="14" spans="1:10" ht="30" customHeight="1">
      <c r="A14" s="3">
        <v>9</v>
      </c>
      <c r="B14" s="19" t="s">
        <v>20</v>
      </c>
      <c r="C14" s="3" t="s">
        <v>2</v>
      </c>
      <c r="D14" s="420" t="s">
        <v>69</v>
      </c>
      <c r="E14" s="420"/>
      <c r="F14" s="420"/>
      <c r="G14" s="420"/>
    </row>
    <row r="15" spans="1:10" ht="32.25" customHeight="1">
      <c r="A15" s="3">
        <v>10</v>
      </c>
      <c r="B15" s="19" t="s">
        <v>11</v>
      </c>
      <c r="C15" s="3" t="s">
        <v>2</v>
      </c>
      <c r="D15" s="421" t="s">
        <v>434</v>
      </c>
      <c r="E15" s="421"/>
      <c r="F15" s="421"/>
      <c r="G15" s="421"/>
    </row>
    <row r="16" spans="1:10" ht="33.75" customHeight="1">
      <c r="A16" s="3">
        <v>11</v>
      </c>
      <c r="B16" s="19" t="s">
        <v>39</v>
      </c>
      <c r="C16" s="3" t="s">
        <v>2</v>
      </c>
      <c r="D16" s="421" t="s">
        <v>40</v>
      </c>
      <c r="E16" s="421"/>
      <c r="F16" s="421"/>
      <c r="G16" s="421"/>
    </row>
    <row r="17" spans="1:7" ht="21" customHeight="1">
      <c r="A17" s="21"/>
      <c r="B17" s="24" t="s">
        <v>12</v>
      </c>
      <c r="C17" s="7"/>
      <c r="D17" s="21"/>
      <c r="E17" s="1"/>
      <c r="F17" s="21"/>
      <c r="G17" s="21"/>
    </row>
    <row r="18" spans="1:7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7" ht="42.75">
      <c r="A19" s="423"/>
      <c r="B19" s="423"/>
      <c r="C19" s="411" t="s">
        <v>16</v>
      </c>
      <c r="D19" s="411"/>
      <c r="E19" s="20" t="s">
        <v>17</v>
      </c>
      <c r="F19" s="20" t="s">
        <v>36</v>
      </c>
      <c r="G19" s="425"/>
    </row>
    <row r="20" spans="1:7">
      <c r="A20" s="11">
        <v>1</v>
      </c>
      <c r="B20" s="11">
        <v>2</v>
      </c>
      <c r="C20" s="411">
        <v>3</v>
      </c>
      <c r="D20" s="411"/>
      <c r="E20" s="20">
        <v>4</v>
      </c>
      <c r="F20" s="20">
        <v>5</v>
      </c>
      <c r="G20" s="20">
        <v>6</v>
      </c>
    </row>
    <row r="21" spans="1:7" ht="19.5" customHeight="1">
      <c r="A21" s="26">
        <v>1</v>
      </c>
      <c r="B21" s="27" t="s">
        <v>70</v>
      </c>
      <c r="C21" s="479" t="s">
        <v>376</v>
      </c>
      <c r="D21" s="479"/>
      <c r="E21" s="320" t="s">
        <v>63</v>
      </c>
      <c r="F21" s="296" t="s">
        <v>376</v>
      </c>
      <c r="G21" s="478" t="s">
        <v>480</v>
      </c>
    </row>
    <row r="22" spans="1:7">
      <c r="A22" s="26">
        <v>2</v>
      </c>
      <c r="B22" s="28" t="s">
        <v>71</v>
      </c>
      <c r="C22" s="432" t="s">
        <v>381</v>
      </c>
      <c r="D22" s="432"/>
      <c r="E22" s="382" t="s">
        <v>63</v>
      </c>
      <c r="F22" s="114" t="s">
        <v>381</v>
      </c>
      <c r="G22" s="478"/>
    </row>
    <row r="23" spans="1:7">
      <c r="A23" s="29" t="s">
        <v>50</v>
      </c>
      <c r="B23" s="30" t="s">
        <v>51</v>
      </c>
      <c r="C23" s="480"/>
      <c r="D23" s="443"/>
      <c r="E23" s="31"/>
      <c r="F23" s="31"/>
      <c r="G23" s="478"/>
    </row>
    <row r="24" spans="1:7">
      <c r="A24" s="26"/>
      <c r="B24" s="28" t="s">
        <v>152</v>
      </c>
      <c r="C24" s="432" t="s">
        <v>456</v>
      </c>
      <c r="D24" s="432"/>
      <c r="E24" s="382" t="s">
        <v>63</v>
      </c>
      <c r="F24" s="114" t="s">
        <v>456</v>
      </c>
      <c r="G24" s="478"/>
    </row>
    <row r="25" spans="1:7">
      <c r="A25" s="26"/>
      <c r="B25" s="28" t="s">
        <v>153</v>
      </c>
      <c r="C25" s="432" t="s">
        <v>433</v>
      </c>
      <c r="D25" s="432"/>
      <c r="E25" s="378" t="s">
        <v>63</v>
      </c>
      <c r="F25" s="297" t="s">
        <v>433</v>
      </c>
      <c r="G25" s="478"/>
    </row>
    <row r="26" spans="1:7">
      <c r="A26" s="26"/>
      <c r="B26" s="28" t="s">
        <v>72</v>
      </c>
      <c r="C26" s="432" t="s">
        <v>206</v>
      </c>
      <c r="D26" s="432"/>
      <c r="E26" s="320" t="s">
        <v>63</v>
      </c>
      <c r="F26" s="297" t="s">
        <v>206</v>
      </c>
      <c r="G26" s="478"/>
    </row>
    <row r="27" spans="1:7">
      <c r="A27" s="26"/>
      <c r="B27" s="28" t="s">
        <v>73</v>
      </c>
      <c r="C27" s="432" t="s">
        <v>337</v>
      </c>
      <c r="D27" s="432"/>
      <c r="E27" s="320" t="s">
        <v>63</v>
      </c>
      <c r="F27" s="297" t="s">
        <v>337</v>
      </c>
      <c r="G27" s="478"/>
    </row>
    <row r="28" spans="1:7">
      <c r="A28" s="29" t="s">
        <v>56</v>
      </c>
      <c r="B28" s="28" t="s">
        <v>74</v>
      </c>
      <c r="C28" s="432" t="s">
        <v>461</v>
      </c>
      <c r="D28" s="432"/>
      <c r="E28" s="382" t="s">
        <v>63</v>
      </c>
      <c r="F28" s="297" t="s">
        <v>461</v>
      </c>
      <c r="G28" s="478"/>
    </row>
    <row r="29" spans="1:7" ht="25.5">
      <c r="A29" s="29" t="s">
        <v>57</v>
      </c>
      <c r="B29" s="28" t="s">
        <v>75</v>
      </c>
      <c r="C29" s="432" t="s">
        <v>462</v>
      </c>
      <c r="D29" s="432"/>
      <c r="E29" s="382" t="s">
        <v>19</v>
      </c>
      <c r="F29" s="114" t="s">
        <v>462</v>
      </c>
      <c r="G29" s="478"/>
    </row>
    <row r="30" spans="1:7" ht="15" customHeight="1">
      <c r="A30" s="25"/>
      <c r="B30" s="23" t="s">
        <v>37</v>
      </c>
      <c r="C30" s="481"/>
      <c r="D30" s="482"/>
      <c r="E30" s="483"/>
      <c r="F30" s="289">
        <v>0.95</v>
      </c>
      <c r="G30" s="487">
        <v>1949.93</v>
      </c>
    </row>
    <row r="31" spans="1:7">
      <c r="A31" s="3"/>
      <c r="B31" s="2"/>
      <c r="C31" s="2"/>
      <c r="D31" s="3"/>
      <c r="E31" s="3"/>
      <c r="F31" s="3"/>
      <c r="G31" s="488"/>
    </row>
    <row r="32" spans="1:7">
      <c r="A32" s="3"/>
      <c r="B32" s="106" t="s">
        <v>41</v>
      </c>
      <c r="C32" s="2"/>
      <c r="D32" s="3"/>
      <c r="E32" s="3"/>
      <c r="F32" s="3"/>
      <c r="G32" s="488"/>
    </row>
    <row r="33" spans="1:10" ht="28.5">
      <c r="A33" s="11" t="s">
        <v>13</v>
      </c>
      <c r="B33" s="11" t="s">
        <v>21</v>
      </c>
      <c r="C33" s="418" t="s">
        <v>22</v>
      </c>
      <c r="D33" s="419"/>
      <c r="E33" s="18" t="s">
        <v>23</v>
      </c>
      <c r="F33" s="53" t="s">
        <v>24</v>
      </c>
      <c r="G33" s="10"/>
    </row>
    <row r="34" spans="1:10">
      <c r="A34" s="32" t="s">
        <v>61</v>
      </c>
      <c r="B34" s="288" t="s">
        <v>142</v>
      </c>
      <c r="C34" s="484"/>
      <c r="D34" s="485"/>
      <c r="E34" s="484">
        <v>1756.36</v>
      </c>
      <c r="F34" s="485"/>
      <c r="G34" s="10"/>
    </row>
    <row r="35" spans="1:10">
      <c r="A35" s="32" t="s">
        <v>62</v>
      </c>
      <c r="B35" s="288" t="s">
        <v>141</v>
      </c>
      <c r="C35" s="484"/>
      <c r="D35" s="485"/>
      <c r="E35" s="484">
        <v>193.57</v>
      </c>
      <c r="F35" s="485"/>
      <c r="G35" s="487"/>
    </row>
    <row r="36" spans="1:10">
      <c r="A36" s="25"/>
      <c r="B36" s="33" t="s">
        <v>94</v>
      </c>
      <c r="C36" s="446"/>
      <c r="D36" s="447"/>
      <c r="E36" s="489">
        <f>SUM(E34:E35)</f>
        <v>1949.9299999999998</v>
      </c>
      <c r="F36" s="490"/>
      <c r="G36" s="488"/>
    </row>
    <row r="37" spans="1:10">
      <c r="A37" s="17"/>
      <c r="B37" s="14"/>
      <c r="C37" s="9"/>
      <c r="D37" s="17"/>
      <c r="E37" s="15"/>
      <c r="F37" s="17"/>
      <c r="G37" s="488"/>
    </row>
    <row r="38" spans="1:10" ht="18.75">
      <c r="A38" s="3"/>
      <c r="B38" s="22" t="s">
        <v>42</v>
      </c>
      <c r="C38" s="486" t="s">
        <v>63</v>
      </c>
      <c r="D38" s="486"/>
      <c r="E38" s="486"/>
      <c r="F38" s="3"/>
      <c r="G38" s="3"/>
    </row>
    <row r="39" spans="1:10" ht="18.75">
      <c r="A39" s="69"/>
      <c r="B39" s="22"/>
      <c r="C39" s="71"/>
      <c r="D39" s="71"/>
      <c r="E39" s="71"/>
      <c r="F39" s="69"/>
      <c r="G39" s="69"/>
    </row>
    <row r="40" spans="1:10">
      <c r="A40" s="69"/>
      <c r="B40" s="69" t="s">
        <v>43</v>
      </c>
      <c r="C40" s="72"/>
      <c r="D40" s="69"/>
      <c r="E40" s="69"/>
      <c r="F40" s="69" t="s">
        <v>43</v>
      </c>
      <c r="G40" s="69"/>
    </row>
    <row r="41" spans="1:10">
      <c r="A41" s="69"/>
      <c r="B41" s="69" t="s">
        <v>26</v>
      </c>
      <c r="C41" s="72"/>
      <c r="D41" s="69"/>
      <c r="E41" s="69"/>
      <c r="F41" s="69" t="s">
        <v>27</v>
      </c>
      <c r="G41" s="69"/>
    </row>
    <row r="42" spans="1:10">
      <c r="A42" s="69"/>
      <c r="B42" s="69" t="s">
        <v>64</v>
      </c>
      <c r="C42" s="72"/>
      <c r="D42" s="69"/>
      <c r="E42" s="69"/>
      <c r="F42" s="69" t="s">
        <v>65</v>
      </c>
      <c r="G42" s="69"/>
    </row>
    <row r="43" spans="1:10" s="1" customFormat="1">
      <c r="A43" s="69"/>
      <c r="B43" s="69"/>
      <c r="C43" s="72"/>
      <c r="D43" s="69"/>
      <c r="E43" s="69"/>
      <c r="F43" s="69"/>
      <c r="G43" s="69"/>
      <c r="H43" s="69"/>
      <c r="I43" s="69"/>
    </row>
    <row r="44" spans="1:10">
      <c r="A44" s="69"/>
      <c r="B44" s="72"/>
      <c r="C44" s="72"/>
      <c r="D44" s="69"/>
      <c r="E44" s="69"/>
      <c r="F44" s="69"/>
      <c r="G44" s="69"/>
    </row>
    <row r="45" spans="1:10" s="74" customFormat="1" ht="15" customHeight="1">
      <c r="A45" s="73"/>
      <c r="B45" s="75" t="s">
        <v>122</v>
      </c>
      <c r="C45" s="409" t="s">
        <v>128</v>
      </c>
      <c r="D45" s="409"/>
      <c r="E45" s="409"/>
      <c r="F45" s="410" t="s">
        <v>130</v>
      </c>
      <c r="G45" s="409"/>
    </row>
    <row r="46" spans="1:10" s="74" customFormat="1">
      <c r="A46" s="73"/>
      <c r="B46" s="75" t="s">
        <v>126</v>
      </c>
      <c r="C46" s="409" t="s">
        <v>129</v>
      </c>
      <c r="D46" s="409"/>
      <c r="E46" s="409"/>
      <c r="F46" s="409" t="s">
        <v>129</v>
      </c>
      <c r="G46" s="409"/>
      <c r="J46" s="73"/>
    </row>
    <row r="47" spans="1:10" s="74" customFormat="1">
      <c r="A47" s="73"/>
      <c r="B47" s="75" t="s">
        <v>127</v>
      </c>
      <c r="C47" s="409" t="s">
        <v>127</v>
      </c>
      <c r="D47" s="409"/>
      <c r="E47" s="409"/>
      <c r="F47" s="409" t="s">
        <v>127</v>
      </c>
      <c r="G47" s="409"/>
      <c r="J47" s="73"/>
    </row>
    <row r="48" spans="1:10" ht="9" customHeight="1">
      <c r="A48" s="69"/>
      <c r="B48" s="72"/>
      <c r="C48" s="405"/>
      <c r="D48" s="405"/>
      <c r="E48" s="405"/>
      <c r="F48" s="405"/>
      <c r="G48" s="69"/>
    </row>
    <row r="49" spans="1:7" ht="30">
      <c r="A49" s="69"/>
      <c r="B49" s="39" t="s">
        <v>92</v>
      </c>
      <c r="C49" s="403"/>
      <c r="D49" s="403"/>
      <c r="E49" s="403"/>
      <c r="F49" s="403"/>
      <c r="G49" s="403"/>
    </row>
    <row r="50" spans="1:7">
      <c r="A50" s="69"/>
      <c r="B50" s="70" t="s">
        <v>28</v>
      </c>
      <c r="C50" s="406" t="s">
        <v>217</v>
      </c>
      <c r="D50" s="407"/>
      <c r="E50" s="407"/>
      <c r="F50" s="407"/>
      <c r="G50" s="408"/>
    </row>
    <row r="51" spans="1:7">
      <c r="A51" s="69"/>
      <c r="B51" s="70" t="s">
        <v>29</v>
      </c>
      <c r="C51" s="406" t="s">
        <v>79</v>
      </c>
      <c r="D51" s="407"/>
      <c r="E51" s="407"/>
      <c r="F51" s="407"/>
      <c r="G51" s="408"/>
    </row>
    <row r="52" spans="1:7">
      <c r="A52" s="69"/>
      <c r="B52" s="70" t="s">
        <v>30</v>
      </c>
      <c r="C52" s="406"/>
      <c r="D52" s="407"/>
      <c r="E52" s="407"/>
      <c r="F52" s="407"/>
      <c r="G52" s="408"/>
    </row>
    <row r="53" spans="1:7">
      <c r="A53" s="69"/>
      <c r="B53" s="70" t="s">
        <v>31</v>
      </c>
      <c r="C53" s="406" t="s">
        <v>80</v>
      </c>
      <c r="D53" s="407"/>
      <c r="E53" s="407"/>
      <c r="F53" s="407"/>
      <c r="G53" s="408"/>
    </row>
    <row r="54" spans="1:7">
      <c r="A54" s="69"/>
      <c r="B54" s="70" t="s">
        <v>32</v>
      </c>
      <c r="C54" s="403"/>
      <c r="D54" s="403"/>
      <c r="E54" s="403"/>
      <c r="F54" s="403"/>
      <c r="G54" s="403"/>
    </row>
    <row r="55" spans="1:7">
      <c r="A55" s="3"/>
      <c r="B55" s="2"/>
      <c r="C55" s="2"/>
      <c r="D55" s="3"/>
      <c r="E55" s="3"/>
      <c r="F55" s="3"/>
      <c r="G55" s="3"/>
    </row>
    <row r="56" spans="1:7">
      <c r="A56" s="16"/>
      <c r="B56" s="2"/>
      <c r="C56" s="2"/>
      <c r="D56" s="3"/>
      <c r="E56" s="3"/>
      <c r="F56" s="3"/>
      <c r="G56" s="3"/>
    </row>
    <row r="66" spans="2:2">
      <c r="B66" s="44"/>
    </row>
  </sheetData>
  <mergeCells count="54">
    <mergeCell ref="C48:F48"/>
    <mergeCell ref="C28:D28"/>
    <mergeCell ref="C33:D33"/>
    <mergeCell ref="C34:D34"/>
    <mergeCell ref="C35:D35"/>
    <mergeCell ref="C38:E38"/>
    <mergeCell ref="C46:E46"/>
    <mergeCell ref="F46:G46"/>
    <mergeCell ref="C47:E47"/>
    <mergeCell ref="F47:G47"/>
    <mergeCell ref="G30:G32"/>
    <mergeCell ref="G35:G37"/>
    <mergeCell ref="E34:F34"/>
    <mergeCell ref="E35:F35"/>
    <mergeCell ref="E36:F36"/>
    <mergeCell ref="C23:D23"/>
    <mergeCell ref="B18:B19"/>
    <mergeCell ref="C18:F18"/>
    <mergeCell ref="C36:D36"/>
    <mergeCell ref="C30:E30"/>
    <mergeCell ref="D14:G14"/>
    <mergeCell ref="A1:G1"/>
    <mergeCell ref="A2:G2"/>
    <mergeCell ref="D4:G4"/>
    <mergeCell ref="D6:G6"/>
    <mergeCell ref="D7:G7"/>
    <mergeCell ref="D8:G8"/>
    <mergeCell ref="D9:G9"/>
    <mergeCell ref="D10:G10"/>
    <mergeCell ref="D11:G11"/>
    <mergeCell ref="D12:G12"/>
    <mergeCell ref="D13:G13"/>
    <mergeCell ref="D15:G15"/>
    <mergeCell ref="D16:G16"/>
    <mergeCell ref="A18:A19"/>
    <mergeCell ref="C45:E45"/>
    <mergeCell ref="F45:G45"/>
    <mergeCell ref="G18:G19"/>
    <mergeCell ref="C19:D19"/>
    <mergeCell ref="G21:G29"/>
    <mergeCell ref="C22:D22"/>
    <mergeCell ref="C24:D24"/>
    <mergeCell ref="C25:D25"/>
    <mergeCell ref="C26:D26"/>
    <mergeCell ref="C27:D27"/>
    <mergeCell ref="C29:D29"/>
    <mergeCell ref="C20:D20"/>
    <mergeCell ref="C21:D21"/>
    <mergeCell ref="C54:G54"/>
    <mergeCell ref="C49:G49"/>
    <mergeCell ref="C50:G50"/>
    <mergeCell ref="C51:G51"/>
    <mergeCell ref="C52:G52"/>
    <mergeCell ref="C53:G53"/>
  </mergeCells>
  <printOptions horizontalCentered="1" gridLines="1"/>
  <pageMargins left="0.25" right="0" top="0.5" bottom="0" header="0" footer="0"/>
  <pageSetup paperSize="9" scale="75" orientation="portrait" r:id="rId1"/>
  <colBreaks count="1" manualBreakCount="1">
    <brk id="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H63"/>
  <sheetViews>
    <sheetView view="pageBreakPreview" zoomScale="106" zoomScaleSheetLayoutView="106" workbookViewId="0">
      <selection activeCell="D4" sqref="D4:G4"/>
    </sheetView>
  </sheetViews>
  <sheetFormatPr defaultRowHeight="15"/>
  <cols>
    <col min="1" max="1" width="6" customWidth="1"/>
    <col min="2" max="2" width="45.28515625" customWidth="1"/>
    <col min="3" max="3" width="13.42578125" customWidth="1"/>
    <col min="4" max="4" width="14.7109375" customWidth="1"/>
    <col min="5" max="5" width="13.28515625" customWidth="1"/>
    <col min="6" max="6" width="11.42578125" customWidth="1"/>
    <col min="7" max="7" width="18.85546875" customWidth="1"/>
    <col min="8" max="8" width="9.140625" hidden="1" customWidth="1"/>
  </cols>
  <sheetData>
    <row r="1" spans="1:8">
      <c r="A1" s="486" t="s">
        <v>136</v>
      </c>
      <c r="B1" s="486"/>
      <c r="C1" s="486"/>
      <c r="D1" s="486"/>
      <c r="E1" s="486"/>
      <c r="F1" s="486"/>
      <c r="G1" s="486"/>
    </row>
    <row r="2" spans="1:8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</row>
    <row r="3" spans="1:8" ht="18.75">
      <c r="A3" s="1"/>
      <c r="B3" s="22" t="s">
        <v>38</v>
      </c>
      <c r="C3" s="5"/>
      <c r="D3" s="92"/>
      <c r="E3" s="92"/>
      <c r="F3" s="92"/>
      <c r="G3" s="92"/>
    </row>
    <row r="4" spans="1:8" ht="32.25" customHeight="1">
      <c r="A4" s="92">
        <v>1</v>
      </c>
      <c r="B4" s="95" t="s">
        <v>1</v>
      </c>
      <c r="C4" s="92" t="s">
        <v>2</v>
      </c>
      <c r="D4" s="496" t="s">
        <v>44</v>
      </c>
      <c r="E4" s="496"/>
      <c r="F4" s="496"/>
      <c r="G4" s="496"/>
    </row>
    <row r="5" spans="1:8" ht="13.5" customHeight="1">
      <c r="A5" s="92">
        <v>2</v>
      </c>
      <c r="B5" s="95" t="s">
        <v>3</v>
      </c>
      <c r="C5" s="92"/>
      <c r="D5" s="88"/>
      <c r="E5" s="88"/>
      <c r="F5" s="88"/>
      <c r="G5" s="88"/>
    </row>
    <row r="6" spans="1:8" ht="15" customHeight="1">
      <c r="A6" s="92"/>
      <c r="B6" s="6" t="s">
        <v>131</v>
      </c>
      <c r="C6" s="92" t="s">
        <v>2</v>
      </c>
      <c r="D6" s="496" t="s">
        <v>4</v>
      </c>
      <c r="E6" s="496"/>
      <c r="F6" s="496"/>
      <c r="G6" s="496"/>
    </row>
    <row r="7" spans="1:8" ht="15" customHeight="1">
      <c r="A7" s="92"/>
      <c r="B7" s="6" t="s">
        <v>5</v>
      </c>
      <c r="C7" s="92" t="s">
        <v>2</v>
      </c>
      <c r="D7" s="496" t="s">
        <v>132</v>
      </c>
      <c r="E7" s="496"/>
      <c r="F7" s="496"/>
      <c r="G7" s="496"/>
    </row>
    <row r="8" spans="1:8" ht="15" customHeight="1">
      <c r="A8" s="92">
        <v>3</v>
      </c>
      <c r="B8" s="95" t="s">
        <v>6</v>
      </c>
      <c r="C8" s="92" t="s">
        <v>2</v>
      </c>
      <c r="D8" s="496" t="s">
        <v>45</v>
      </c>
      <c r="E8" s="496"/>
      <c r="F8" s="496"/>
      <c r="G8" s="496"/>
    </row>
    <row r="9" spans="1:8" ht="15" customHeight="1">
      <c r="A9" s="92">
        <v>4</v>
      </c>
      <c r="B9" s="95" t="s">
        <v>7</v>
      </c>
      <c r="C9" s="92" t="s">
        <v>2</v>
      </c>
      <c r="D9" s="496" t="s">
        <v>143</v>
      </c>
      <c r="E9" s="496"/>
      <c r="F9" s="496"/>
      <c r="G9" s="496"/>
    </row>
    <row r="10" spans="1:8" ht="15" customHeight="1">
      <c r="A10" s="92">
        <v>5</v>
      </c>
      <c r="B10" s="95" t="s">
        <v>8</v>
      </c>
      <c r="C10" s="92" t="s">
        <v>2</v>
      </c>
      <c r="D10" s="496" t="s">
        <v>46</v>
      </c>
      <c r="E10" s="496"/>
      <c r="F10" s="496"/>
      <c r="G10" s="496"/>
    </row>
    <row r="11" spans="1:8" ht="45.75" customHeight="1">
      <c r="A11" s="92">
        <v>6</v>
      </c>
      <c r="B11" s="87" t="s">
        <v>9</v>
      </c>
      <c r="C11" s="92" t="s">
        <v>2</v>
      </c>
      <c r="D11" s="496" t="s">
        <v>338</v>
      </c>
      <c r="E11" s="496"/>
      <c r="F11" s="496"/>
      <c r="G11" s="496"/>
    </row>
    <row r="12" spans="1:8" ht="18.75" customHeight="1">
      <c r="A12" s="92">
        <v>7</v>
      </c>
      <c r="B12" s="87" t="s">
        <v>33</v>
      </c>
      <c r="C12" s="92" t="s">
        <v>2</v>
      </c>
      <c r="D12" s="496" t="s">
        <v>47</v>
      </c>
      <c r="E12" s="496"/>
      <c r="F12" s="496"/>
      <c r="G12" s="496"/>
    </row>
    <row r="13" spans="1:8" ht="27.75" customHeight="1">
      <c r="A13" s="92">
        <v>8</v>
      </c>
      <c r="B13" s="87" t="s">
        <v>10</v>
      </c>
      <c r="C13" s="92" t="s">
        <v>2</v>
      </c>
      <c r="D13" s="496" t="s">
        <v>48</v>
      </c>
      <c r="E13" s="496"/>
      <c r="F13" s="496"/>
      <c r="G13" s="496"/>
    </row>
    <row r="14" spans="1:8" ht="18" customHeight="1">
      <c r="A14" s="92">
        <v>9</v>
      </c>
      <c r="B14" s="87" t="s">
        <v>20</v>
      </c>
      <c r="C14" s="92" t="s">
        <v>2</v>
      </c>
      <c r="D14" s="496" t="s">
        <v>395</v>
      </c>
      <c r="E14" s="496"/>
      <c r="F14" s="496"/>
      <c r="G14" s="496"/>
    </row>
    <row r="15" spans="1:8" ht="30" customHeight="1">
      <c r="A15" s="92">
        <v>10</v>
      </c>
      <c r="B15" s="87" t="s">
        <v>11</v>
      </c>
      <c r="C15" s="92" t="s">
        <v>2</v>
      </c>
      <c r="D15" s="496" t="s">
        <v>432</v>
      </c>
      <c r="E15" s="496"/>
      <c r="F15" s="496"/>
      <c r="G15" s="496"/>
    </row>
    <row r="16" spans="1:8" ht="29.25" customHeight="1">
      <c r="A16" s="92">
        <v>11</v>
      </c>
      <c r="B16" s="87" t="s">
        <v>39</v>
      </c>
      <c r="C16" s="92" t="s">
        <v>2</v>
      </c>
      <c r="D16" s="496" t="s">
        <v>40</v>
      </c>
      <c r="E16" s="496"/>
      <c r="F16" s="496"/>
      <c r="G16" s="496"/>
    </row>
    <row r="17" spans="1:7" ht="21" customHeight="1">
      <c r="A17" s="77"/>
      <c r="B17" s="24" t="s">
        <v>12</v>
      </c>
      <c r="C17" s="97"/>
      <c r="D17" s="77"/>
      <c r="E17" s="1"/>
      <c r="F17" s="77"/>
      <c r="G17" s="77"/>
    </row>
    <row r="18" spans="1:7" ht="15" customHeight="1">
      <c r="A18" s="89" t="s">
        <v>13</v>
      </c>
      <c r="B18" s="89" t="s">
        <v>14</v>
      </c>
      <c r="C18" s="449" t="s">
        <v>15</v>
      </c>
      <c r="D18" s="495"/>
      <c r="E18" s="495"/>
      <c r="F18" s="450"/>
      <c r="G18" s="91" t="s">
        <v>18</v>
      </c>
    </row>
    <row r="19" spans="1:7" ht="30" customHeight="1">
      <c r="A19" s="90"/>
      <c r="B19" s="90"/>
      <c r="C19" s="102" t="s">
        <v>16</v>
      </c>
      <c r="D19" s="102" t="s">
        <v>17</v>
      </c>
      <c r="E19" s="497" t="s">
        <v>36</v>
      </c>
      <c r="F19" s="498"/>
      <c r="G19" s="103"/>
    </row>
    <row r="20" spans="1:7">
      <c r="A20" s="96">
        <v>1</v>
      </c>
      <c r="B20" s="96">
        <v>2</v>
      </c>
      <c r="C20" s="100">
        <v>3</v>
      </c>
      <c r="D20" s="100">
        <v>4</v>
      </c>
      <c r="E20" s="411">
        <v>5</v>
      </c>
      <c r="F20" s="411"/>
      <c r="G20" s="100">
        <v>6</v>
      </c>
    </row>
    <row r="21" spans="1:7" ht="19.5" customHeight="1">
      <c r="A21" s="26">
        <v>1</v>
      </c>
      <c r="B21" s="27" t="s">
        <v>49</v>
      </c>
      <c r="C21" s="116" t="s">
        <v>422</v>
      </c>
      <c r="D21" s="354" t="s">
        <v>19</v>
      </c>
      <c r="E21" s="479" t="s">
        <v>422</v>
      </c>
      <c r="F21" s="479"/>
      <c r="G21" s="104"/>
    </row>
    <row r="22" spans="1:7">
      <c r="A22" s="26">
        <v>2</v>
      </c>
      <c r="B22" s="28" t="s">
        <v>144</v>
      </c>
      <c r="C22" s="116" t="s">
        <v>423</v>
      </c>
      <c r="D22" s="354" t="s">
        <v>19</v>
      </c>
      <c r="E22" s="479" t="s">
        <v>423</v>
      </c>
      <c r="F22" s="479"/>
      <c r="G22" s="104"/>
    </row>
    <row r="23" spans="1:7">
      <c r="A23" s="29" t="s">
        <v>50</v>
      </c>
      <c r="B23" s="30" t="s">
        <v>51</v>
      </c>
      <c r="C23" s="99"/>
      <c r="D23" s="99"/>
      <c r="E23" s="479"/>
      <c r="F23" s="479"/>
      <c r="G23" s="104"/>
    </row>
    <row r="24" spans="1:7">
      <c r="A24" s="26"/>
      <c r="B24" s="28" t="s">
        <v>145</v>
      </c>
      <c r="C24" s="356" t="s">
        <v>424</v>
      </c>
      <c r="D24" s="396" t="s">
        <v>497</v>
      </c>
      <c r="E24" s="479" t="s">
        <v>498</v>
      </c>
      <c r="F24" s="479"/>
      <c r="G24" s="104"/>
    </row>
    <row r="25" spans="1:7">
      <c r="A25" s="26"/>
      <c r="B25" s="30" t="s">
        <v>52</v>
      </c>
      <c r="C25" s="98"/>
      <c r="D25" s="98"/>
      <c r="E25" s="499"/>
      <c r="F25" s="499"/>
      <c r="G25" s="104"/>
    </row>
    <row r="26" spans="1:7">
      <c r="A26" s="26"/>
      <c r="B26" s="28" t="s">
        <v>53</v>
      </c>
      <c r="C26" s="356" t="s">
        <v>425</v>
      </c>
      <c r="D26" s="354" t="s">
        <v>19</v>
      </c>
      <c r="E26" s="479" t="s">
        <v>425</v>
      </c>
      <c r="F26" s="479"/>
      <c r="G26" s="104"/>
    </row>
    <row r="27" spans="1:7">
      <c r="A27" s="26"/>
      <c r="B27" s="28" t="s">
        <v>54</v>
      </c>
      <c r="C27" s="356" t="s">
        <v>425</v>
      </c>
      <c r="D27" s="354" t="s">
        <v>19</v>
      </c>
      <c r="E27" s="479" t="s">
        <v>425</v>
      </c>
      <c r="F27" s="479"/>
      <c r="G27" s="492" t="s">
        <v>504</v>
      </c>
    </row>
    <row r="28" spans="1:7">
      <c r="A28" s="26"/>
      <c r="B28" s="28" t="s">
        <v>55</v>
      </c>
      <c r="C28" s="99"/>
      <c r="E28" s="499"/>
      <c r="F28" s="499"/>
      <c r="G28" s="493"/>
    </row>
    <row r="29" spans="1:7">
      <c r="A29" s="29" t="s">
        <v>56</v>
      </c>
      <c r="B29" s="30" t="s">
        <v>34</v>
      </c>
      <c r="C29" s="26"/>
      <c r="D29" s="101"/>
      <c r="E29" s="499"/>
      <c r="F29" s="499"/>
      <c r="G29" s="494"/>
    </row>
    <row r="30" spans="1:7">
      <c r="A30" s="26"/>
      <c r="B30" s="28" t="s">
        <v>501</v>
      </c>
      <c r="C30" s="397" t="s">
        <v>477</v>
      </c>
      <c r="D30" s="396" t="s">
        <v>19</v>
      </c>
      <c r="E30" s="500" t="s">
        <v>477</v>
      </c>
      <c r="F30" s="501"/>
      <c r="G30" s="104"/>
    </row>
    <row r="31" spans="1:7">
      <c r="A31" s="84"/>
      <c r="B31" s="28" t="s">
        <v>502</v>
      </c>
      <c r="C31" s="397" t="s">
        <v>477</v>
      </c>
      <c r="D31" s="396" t="s">
        <v>19</v>
      </c>
      <c r="E31" s="500" t="s">
        <v>477</v>
      </c>
      <c r="F31" s="501"/>
      <c r="G31" s="104"/>
    </row>
    <row r="32" spans="1:7">
      <c r="A32" s="26"/>
      <c r="B32" s="28" t="s">
        <v>503</v>
      </c>
      <c r="C32" s="396" t="s">
        <v>478</v>
      </c>
      <c r="D32" s="396" t="s">
        <v>499</v>
      </c>
      <c r="E32" s="503" t="s">
        <v>500</v>
      </c>
      <c r="F32" s="504"/>
      <c r="G32" s="104"/>
    </row>
    <row r="33" spans="1:8">
      <c r="A33" s="29" t="s">
        <v>57</v>
      </c>
      <c r="B33" s="28" t="s">
        <v>58</v>
      </c>
      <c r="C33" s="99" t="s">
        <v>19</v>
      </c>
      <c r="D33" s="179" t="s">
        <v>19</v>
      </c>
      <c r="E33" s="480" t="s">
        <v>19</v>
      </c>
      <c r="F33" s="443"/>
      <c r="G33" s="104"/>
    </row>
    <row r="34" spans="1:8">
      <c r="A34" s="29" t="s">
        <v>59</v>
      </c>
      <c r="B34" s="28" t="s">
        <v>60</v>
      </c>
      <c r="C34" s="101"/>
      <c r="D34" s="105"/>
      <c r="E34" s="432"/>
      <c r="F34" s="432"/>
      <c r="G34" s="104"/>
    </row>
    <row r="35" spans="1:8">
      <c r="A35" s="84"/>
      <c r="B35" s="70" t="s">
        <v>37</v>
      </c>
      <c r="C35" s="35"/>
      <c r="D35" s="79"/>
      <c r="E35" s="502">
        <v>1</v>
      </c>
      <c r="F35" s="502"/>
      <c r="G35" s="332">
        <v>1762.49</v>
      </c>
      <c r="H35" s="345"/>
    </row>
    <row r="36" spans="1:8" ht="18.75">
      <c r="A36" s="92"/>
      <c r="B36" s="22" t="s">
        <v>41</v>
      </c>
      <c r="C36" s="95"/>
      <c r="D36" s="92"/>
      <c r="E36" s="92"/>
      <c r="F36" s="92"/>
      <c r="G36" s="271"/>
      <c r="H36" s="271"/>
    </row>
    <row r="37" spans="1:8">
      <c r="A37" s="96" t="s">
        <v>13</v>
      </c>
      <c r="B37" s="96" t="s">
        <v>21</v>
      </c>
      <c r="C37" s="418" t="s">
        <v>22</v>
      </c>
      <c r="D37" s="419"/>
      <c r="E37" s="96" t="s">
        <v>23</v>
      </c>
      <c r="F37" s="96" t="s">
        <v>24</v>
      </c>
      <c r="G37" s="10"/>
    </row>
    <row r="38" spans="1:8">
      <c r="A38" s="76" t="s">
        <v>61</v>
      </c>
      <c r="B38" s="39" t="s">
        <v>138</v>
      </c>
      <c r="C38" s="401"/>
      <c r="D38" s="402"/>
      <c r="E38" s="282">
        <v>1732.62</v>
      </c>
      <c r="F38" s="283"/>
      <c r="G38" s="10"/>
    </row>
    <row r="39" spans="1:8">
      <c r="A39" s="76" t="s">
        <v>62</v>
      </c>
      <c r="B39" s="39" t="s">
        <v>141</v>
      </c>
      <c r="C39" s="401" t="s">
        <v>419</v>
      </c>
      <c r="D39" s="402"/>
      <c r="E39" s="282">
        <v>207.99</v>
      </c>
      <c r="F39" s="283"/>
      <c r="G39" s="10"/>
    </row>
    <row r="40" spans="1:8">
      <c r="A40" s="84"/>
      <c r="B40" s="33" t="s">
        <v>360</v>
      </c>
      <c r="C40" s="93"/>
      <c r="D40" s="94"/>
      <c r="E40" s="285">
        <f>SUM(E38:E39)</f>
        <v>1940.61</v>
      </c>
      <c r="F40" s="94"/>
      <c r="G40" s="92"/>
    </row>
    <row r="41" spans="1:8">
      <c r="A41" s="73"/>
      <c r="B41" s="14"/>
      <c r="C41" s="73"/>
      <c r="D41" s="73"/>
      <c r="E41" s="15"/>
      <c r="F41" s="73"/>
      <c r="G41" s="113"/>
    </row>
    <row r="42" spans="1:8" ht="18.75">
      <c r="A42" s="92"/>
      <c r="B42" s="22" t="s">
        <v>42</v>
      </c>
      <c r="C42" s="404" t="s">
        <v>426</v>
      </c>
      <c r="D42" s="404"/>
      <c r="E42" s="92"/>
      <c r="F42" s="92"/>
      <c r="G42" s="92"/>
    </row>
    <row r="43" spans="1:8" ht="18.75">
      <c r="A43" s="92"/>
      <c r="B43" s="22"/>
      <c r="C43" s="95"/>
      <c r="D43" s="92"/>
      <c r="E43" s="92"/>
      <c r="F43" s="92"/>
      <c r="G43" s="92"/>
    </row>
    <row r="44" spans="1:8">
      <c r="A44" s="92"/>
      <c r="B44" s="92" t="s">
        <v>43</v>
      </c>
      <c r="C44" s="95"/>
      <c r="D44" s="92"/>
      <c r="E44" s="92"/>
      <c r="F44" s="92" t="s">
        <v>43</v>
      </c>
      <c r="G44" s="92"/>
    </row>
    <row r="45" spans="1:8">
      <c r="A45" s="92"/>
      <c r="B45" s="92" t="s">
        <v>26</v>
      </c>
      <c r="C45" s="95"/>
      <c r="D45" s="92"/>
      <c r="E45" s="92"/>
      <c r="F45" s="92" t="s">
        <v>27</v>
      </c>
      <c r="G45" s="92"/>
    </row>
    <row r="46" spans="1:8">
      <c r="A46" s="92"/>
      <c r="B46" s="92" t="s">
        <v>64</v>
      </c>
      <c r="C46" s="95"/>
      <c r="D46" s="92"/>
      <c r="E46" s="92"/>
      <c r="F46" s="92" t="s">
        <v>65</v>
      </c>
      <c r="G46" s="92"/>
    </row>
    <row r="47" spans="1:8">
      <c r="A47" s="92"/>
      <c r="B47" s="95"/>
      <c r="C47" s="95"/>
      <c r="D47" s="92"/>
      <c r="E47" s="92"/>
      <c r="F47" s="92"/>
      <c r="G47" s="92"/>
    </row>
    <row r="48" spans="1:8" s="1" customFormat="1">
      <c r="A48" s="92"/>
      <c r="B48" s="92"/>
      <c r="C48" s="95"/>
      <c r="D48" s="92"/>
      <c r="E48" s="92"/>
      <c r="F48" s="92"/>
      <c r="G48" s="92"/>
      <c r="H48" s="69"/>
    </row>
    <row r="49" spans="1:7">
      <c r="A49" s="92"/>
      <c r="B49" s="95"/>
      <c r="C49" s="95"/>
      <c r="D49" s="92"/>
      <c r="E49" s="92"/>
      <c r="F49" s="92"/>
      <c r="G49" s="92"/>
    </row>
    <row r="50" spans="1:7" s="74" customFormat="1" ht="15" customHeight="1">
      <c r="A50" s="73"/>
      <c r="B50" s="85" t="s">
        <v>122</v>
      </c>
      <c r="C50" s="409" t="s">
        <v>128</v>
      </c>
      <c r="D50" s="409"/>
      <c r="E50" s="410" t="s">
        <v>130</v>
      </c>
      <c r="F50" s="410"/>
      <c r="G50" s="410"/>
    </row>
    <row r="51" spans="1:7" s="74" customFormat="1">
      <c r="A51" s="73"/>
      <c r="B51" s="85" t="s">
        <v>126</v>
      </c>
      <c r="C51" s="409" t="s">
        <v>129</v>
      </c>
      <c r="D51" s="409"/>
      <c r="E51" s="409" t="s">
        <v>129</v>
      </c>
      <c r="F51" s="409"/>
      <c r="G51" s="409"/>
    </row>
    <row r="52" spans="1:7" s="74" customFormat="1">
      <c r="A52" s="73"/>
      <c r="B52" s="85" t="s">
        <v>127</v>
      </c>
      <c r="C52" s="409" t="s">
        <v>127</v>
      </c>
      <c r="D52" s="409"/>
      <c r="E52" s="409" t="s">
        <v>127</v>
      </c>
      <c r="F52" s="409"/>
      <c r="G52" s="409"/>
    </row>
    <row r="53" spans="1:7" ht="9" customHeight="1">
      <c r="A53" s="92"/>
      <c r="B53" s="95"/>
      <c r="C53" s="86"/>
      <c r="D53" s="86"/>
      <c r="E53" s="86"/>
      <c r="F53" s="86"/>
      <c r="G53" s="92"/>
    </row>
    <row r="54" spans="1:7" ht="30">
      <c r="A54" s="92"/>
      <c r="B54" s="39" t="s">
        <v>92</v>
      </c>
      <c r="C54" s="84"/>
      <c r="D54" s="84"/>
      <c r="E54" s="84"/>
      <c r="F54" s="84"/>
      <c r="G54" s="84"/>
    </row>
    <row r="55" spans="1:7">
      <c r="A55" s="92"/>
      <c r="B55" s="70" t="s">
        <v>28</v>
      </c>
      <c r="C55" s="160" t="s">
        <v>217</v>
      </c>
      <c r="D55" s="82"/>
      <c r="E55" s="82"/>
      <c r="F55" s="82"/>
      <c r="G55" s="83"/>
    </row>
    <row r="56" spans="1:7">
      <c r="A56" s="92"/>
      <c r="B56" s="70" t="s">
        <v>29</v>
      </c>
      <c r="C56" s="81" t="s">
        <v>79</v>
      </c>
      <c r="D56" s="82"/>
      <c r="E56" s="82"/>
      <c r="F56" s="82"/>
      <c r="G56" s="83"/>
    </row>
    <row r="57" spans="1:7">
      <c r="A57" s="92"/>
      <c r="B57" s="70" t="s">
        <v>30</v>
      </c>
      <c r="C57" s="81"/>
      <c r="D57" s="82"/>
      <c r="E57" s="82"/>
      <c r="F57" s="82"/>
      <c r="G57" s="83"/>
    </row>
    <row r="58" spans="1:7">
      <c r="A58" s="92"/>
      <c r="B58" s="70" t="s">
        <v>31</v>
      </c>
      <c r="C58" s="81" t="s">
        <v>80</v>
      </c>
      <c r="D58" s="82"/>
      <c r="E58" s="82"/>
      <c r="F58" s="82"/>
      <c r="G58" s="83"/>
    </row>
    <row r="59" spans="1:7">
      <c r="A59" s="92"/>
      <c r="B59" s="70" t="s">
        <v>32</v>
      </c>
      <c r="C59" s="446"/>
      <c r="D59" s="491"/>
      <c r="E59" s="491"/>
      <c r="F59" s="491"/>
      <c r="G59" s="447"/>
    </row>
    <row r="60" spans="1:7">
      <c r="A60" s="92"/>
      <c r="B60" s="95"/>
      <c r="C60" s="95"/>
      <c r="D60" s="92"/>
      <c r="E60" s="92"/>
      <c r="F60" s="92"/>
      <c r="G60" s="92"/>
    </row>
    <row r="61" spans="1:7">
      <c r="A61" s="16"/>
      <c r="B61" s="95"/>
      <c r="C61" s="95"/>
      <c r="D61" s="92"/>
      <c r="E61" s="92"/>
      <c r="F61" s="92"/>
      <c r="G61" s="92"/>
    </row>
    <row r="63" spans="1:7">
      <c r="A63" s="92"/>
      <c r="B63" s="95"/>
      <c r="C63" s="95"/>
      <c r="D63" s="92"/>
      <c r="E63" s="92"/>
      <c r="F63" s="92"/>
      <c r="G63" s="92"/>
    </row>
  </sheetData>
  <mergeCells count="44">
    <mergeCell ref="C50:D50"/>
    <mergeCell ref="C51:D51"/>
    <mergeCell ref="C52:D52"/>
    <mergeCell ref="E50:G50"/>
    <mergeCell ref="E51:G51"/>
    <mergeCell ref="E52:G52"/>
    <mergeCell ref="E28:F28"/>
    <mergeCell ref="C42:D42"/>
    <mergeCell ref="E29:F29"/>
    <mergeCell ref="E30:F30"/>
    <mergeCell ref="E34:F34"/>
    <mergeCell ref="E35:F35"/>
    <mergeCell ref="E31:F31"/>
    <mergeCell ref="E32:F32"/>
    <mergeCell ref="E33:F33"/>
    <mergeCell ref="C38:D38"/>
    <mergeCell ref="C39:D39"/>
    <mergeCell ref="C37:D37"/>
    <mergeCell ref="E23:F23"/>
    <mergeCell ref="E24:F24"/>
    <mergeCell ref="E26:F26"/>
    <mergeCell ref="E27:F27"/>
    <mergeCell ref="E25:F25"/>
    <mergeCell ref="D13:G13"/>
    <mergeCell ref="D14:G14"/>
    <mergeCell ref="D15:G15"/>
    <mergeCell ref="D16:G16"/>
    <mergeCell ref="E22:F22"/>
    <mergeCell ref="C59:G59"/>
    <mergeCell ref="G27:G29"/>
    <mergeCell ref="A2:G2"/>
    <mergeCell ref="A1:G1"/>
    <mergeCell ref="C18:F18"/>
    <mergeCell ref="D4:G4"/>
    <mergeCell ref="D6:G6"/>
    <mergeCell ref="D7:G7"/>
    <mergeCell ref="D8:G8"/>
    <mergeCell ref="D9:G9"/>
    <mergeCell ref="D10:G10"/>
    <mergeCell ref="E19:F19"/>
    <mergeCell ref="E20:F20"/>
    <mergeCell ref="E21:F21"/>
    <mergeCell ref="D11:G11"/>
    <mergeCell ref="D12:G12"/>
  </mergeCells>
  <printOptions horizontalCentered="1" gridLines="1"/>
  <pageMargins left="0.75" right="0.5" top="0.75" bottom="0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rgb="FF00B050"/>
  </sheetPr>
  <dimension ref="A1:J58"/>
  <sheetViews>
    <sheetView zoomScaleSheetLayoutView="87" workbookViewId="0">
      <selection activeCell="B26" sqref="B26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7.85546875" customWidth="1"/>
    <col min="5" max="5" width="14.7109375" customWidth="1"/>
    <col min="6" max="6" width="19.7109375" customWidth="1"/>
    <col min="7" max="7" width="17.71093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3"/>
      <c r="E3" s="3"/>
      <c r="F3" s="3"/>
      <c r="G3" s="3"/>
    </row>
    <row r="4" spans="1:10" ht="18.75" customHeight="1">
      <c r="A4" s="3">
        <v>1</v>
      </c>
      <c r="B4" s="2" t="s">
        <v>1</v>
      </c>
      <c r="C4" s="3" t="s">
        <v>2</v>
      </c>
      <c r="D4" s="421" t="s">
        <v>91</v>
      </c>
      <c r="E4" s="421"/>
      <c r="F4" s="421"/>
      <c r="G4" s="421"/>
    </row>
    <row r="5" spans="1:10">
      <c r="A5" s="3">
        <v>2</v>
      </c>
      <c r="B5" s="2" t="s">
        <v>3</v>
      </c>
      <c r="C5" s="3"/>
      <c r="D5" s="4"/>
      <c r="E5" s="3"/>
      <c r="F5" s="3"/>
      <c r="G5" s="3"/>
    </row>
    <row r="6" spans="1:10">
      <c r="A6" s="3"/>
      <c r="B6" s="6" t="s">
        <v>131</v>
      </c>
      <c r="C6" s="3" t="s">
        <v>2</v>
      </c>
      <c r="D6" s="421" t="s">
        <v>4</v>
      </c>
      <c r="E6" s="421"/>
      <c r="F6" s="421"/>
      <c r="G6" s="421"/>
    </row>
    <row r="7" spans="1:10">
      <c r="A7" s="3"/>
      <c r="B7" s="6" t="s">
        <v>5</v>
      </c>
      <c r="C7" s="3" t="s">
        <v>2</v>
      </c>
      <c r="D7" s="421" t="s">
        <v>96</v>
      </c>
      <c r="E7" s="421"/>
      <c r="F7" s="421"/>
      <c r="G7" s="421"/>
    </row>
    <row r="8" spans="1:10">
      <c r="A8" s="3">
        <v>3</v>
      </c>
      <c r="B8" s="2" t="s">
        <v>6</v>
      </c>
      <c r="C8" s="3" t="s">
        <v>2</v>
      </c>
      <c r="D8" s="421" t="s">
        <v>99</v>
      </c>
      <c r="E8" s="421"/>
      <c r="F8" s="421"/>
      <c r="G8" s="421"/>
    </row>
    <row r="9" spans="1:10">
      <c r="A9" s="3">
        <v>4</v>
      </c>
      <c r="B9" s="2" t="s">
        <v>7</v>
      </c>
      <c r="C9" s="3" t="s">
        <v>2</v>
      </c>
      <c r="D9" s="438" t="s">
        <v>100</v>
      </c>
      <c r="E9" s="421"/>
      <c r="F9" s="421"/>
      <c r="G9" s="421"/>
    </row>
    <row r="10" spans="1:10" s="44" customFormat="1" ht="15" customHeight="1">
      <c r="A10" s="3">
        <v>5</v>
      </c>
      <c r="B10" s="2" t="s">
        <v>8</v>
      </c>
      <c r="C10" s="3" t="s">
        <v>2</v>
      </c>
      <c r="D10" s="477" t="s">
        <v>124</v>
      </c>
      <c r="E10" s="477"/>
      <c r="F10" s="477"/>
      <c r="G10" s="477"/>
    </row>
    <row r="11" spans="1:10" ht="18" customHeight="1">
      <c r="A11" s="3">
        <v>6</v>
      </c>
      <c r="B11" s="421" t="s">
        <v>84</v>
      </c>
      <c r="C11" s="3" t="s">
        <v>2</v>
      </c>
      <c r="D11" s="477" t="s">
        <v>125</v>
      </c>
      <c r="E11" s="477"/>
      <c r="F11" s="477"/>
      <c r="G11" s="477"/>
    </row>
    <row r="12" spans="1:10" ht="18.75" customHeight="1">
      <c r="A12" s="3"/>
      <c r="B12" s="421"/>
      <c r="C12" s="3"/>
      <c r="D12" s="404"/>
      <c r="E12" s="404"/>
      <c r="F12" s="404"/>
      <c r="G12" s="404"/>
    </row>
    <row r="13" spans="1:10" ht="18.75" customHeight="1">
      <c r="A13" s="3"/>
      <c r="B13" s="421"/>
      <c r="C13" s="3"/>
      <c r="D13" s="404"/>
      <c r="E13" s="404"/>
      <c r="F13" s="404"/>
      <c r="G13" s="404"/>
    </row>
    <row r="14" spans="1:10" ht="4.5" customHeight="1">
      <c r="A14" s="3"/>
      <c r="B14" s="421"/>
      <c r="C14" s="3"/>
      <c r="D14" s="2"/>
      <c r="E14" s="45"/>
      <c r="F14" s="45"/>
      <c r="G14" s="45"/>
    </row>
    <row r="15" spans="1:10" ht="19.5" customHeight="1">
      <c r="A15" s="3">
        <v>7</v>
      </c>
      <c r="B15" s="45" t="s">
        <v>33</v>
      </c>
      <c r="C15" s="3" t="s">
        <v>2</v>
      </c>
      <c r="D15" s="421" t="s">
        <v>48</v>
      </c>
      <c r="E15" s="421"/>
      <c r="F15" s="421"/>
      <c r="G15" s="421"/>
    </row>
    <row r="16" spans="1:10" ht="33.75" customHeight="1">
      <c r="A16" s="3">
        <v>8</v>
      </c>
      <c r="B16" s="45" t="s">
        <v>10</v>
      </c>
      <c r="C16" s="3" t="s">
        <v>2</v>
      </c>
      <c r="D16" s="421"/>
      <c r="E16" s="421"/>
      <c r="F16" s="421"/>
      <c r="G16" s="421"/>
    </row>
    <row r="17" spans="1:10" ht="21.75" customHeight="1">
      <c r="A17" s="3">
        <v>9</v>
      </c>
      <c r="B17" s="45" t="s">
        <v>20</v>
      </c>
      <c r="C17" s="3" t="s">
        <v>2</v>
      </c>
      <c r="D17" s="420" t="s">
        <v>133</v>
      </c>
      <c r="E17" s="420"/>
      <c r="F17" s="420"/>
      <c r="G17" s="420"/>
    </row>
    <row r="18" spans="1:10" ht="32.25" customHeight="1">
      <c r="A18" s="3">
        <v>10</v>
      </c>
      <c r="B18" s="45" t="s">
        <v>11</v>
      </c>
      <c r="C18" s="3" t="s">
        <v>2</v>
      </c>
      <c r="D18" s="421" t="s">
        <v>323</v>
      </c>
      <c r="E18" s="421"/>
      <c r="F18" s="421"/>
      <c r="G18" s="421"/>
    </row>
    <row r="19" spans="1:10" ht="33.75" customHeight="1">
      <c r="A19" s="3">
        <v>11</v>
      </c>
      <c r="B19" s="45" t="s">
        <v>39</v>
      </c>
      <c r="C19" s="3" t="s">
        <v>2</v>
      </c>
      <c r="D19" s="421" t="s">
        <v>40</v>
      </c>
      <c r="E19" s="421"/>
      <c r="F19" s="421"/>
      <c r="G19" s="421"/>
    </row>
    <row r="20" spans="1:10" ht="21" customHeight="1">
      <c r="A20" s="49"/>
      <c r="B20" s="24" t="s">
        <v>12</v>
      </c>
      <c r="C20" s="7"/>
      <c r="D20" s="49"/>
      <c r="E20" s="1"/>
      <c r="F20" s="49"/>
      <c r="G20" s="49"/>
    </row>
    <row r="21" spans="1:10" ht="15" customHeight="1">
      <c r="A21" s="422" t="s">
        <v>13</v>
      </c>
      <c r="B21" s="422" t="s">
        <v>14</v>
      </c>
      <c r="C21" s="411" t="s">
        <v>15</v>
      </c>
      <c r="D21" s="411"/>
      <c r="E21" s="411"/>
      <c r="F21" s="411"/>
      <c r="G21" s="424" t="s">
        <v>18</v>
      </c>
    </row>
    <row r="22" spans="1:10" ht="28.5">
      <c r="A22" s="423"/>
      <c r="B22" s="423"/>
      <c r="C22" s="411" t="s">
        <v>16</v>
      </c>
      <c r="D22" s="411"/>
      <c r="E22" s="46" t="s">
        <v>17</v>
      </c>
      <c r="F22" s="46" t="s">
        <v>36</v>
      </c>
      <c r="G22" s="425"/>
    </row>
    <row r="23" spans="1:10">
      <c r="A23" s="65">
        <v>1</v>
      </c>
      <c r="B23" s="65">
        <v>2</v>
      </c>
      <c r="C23" s="424">
        <v>3</v>
      </c>
      <c r="D23" s="424"/>
      <c r="E23" s="115">
        <v>4</v>
      </c>
      <c r="F23" s="115">
        <v>5</v>
      </c>
      <c r="G23" s="64">
        <v>6</v>
      </c>
    </row>
    <row r="24" spans="1:10" ht="25.5" customHeight="1">
      <c r="A24" s="67">
        <v>1</v>
      </c>
      <c r="B24" s="68" t="s">
        <v>123</v>
      </c>
      <c r="C24" s="505" t="s">
        <v>35</v>
      </c>
      <c r="D24" s="505"/>
      <c r="E24" s="117" t="s">
        <v>19</v>
      </c>
      <c r="F24" s="118" t="s">
        <v>35</v>
      </c>
      <c r="G24" s="506" t="s">
        <v>469</v>
      </c>
    </row>
    <row r="25" spans="1:10" ht="16.5" customHeight="1">
      <c r="A25" s="67">
        <v>2</v>
      </c>
      <c r="B25" s="68" t="s">
        <v>146</v>
      </c>
      <c r="C25" s="505" t="s">
        <v>63</v>
      </c>
      <c r="D25" s="505"/>
      <c r="E25" s="67" t="s">
        <v>63</v>
      </c>
      <c r="F25" s="67" t="s">
        <v>63</v>
      </c>
      <c r="G25" s="507"/>
    </row>
    <row r="26" spans="1:10" ht="158.25" customHeight="1">
      <c r="A26" s="67">
        <v>3</v>
      </c>
      <c r="B26" s="68" t="s">
        <v>147</v>
      </c>
      <c r="C26" s="509" t="s">
        <v>343</v>
      </c>
      <c r="D26" s="510"/>
      <c r="E26" s="326" t="s">
        <v>63</v>
      </c>
      <c r="F26" s="274" t="s">
        <v>343</v>
      </c>
      <c r="G26" s="507"/>
    </row>
    <row r="27" spans="1:10" ht="23.25" customHeight="1">
      <c r="A27" s="67">
        <v>4</v>
      </c>
      <c r="B27" s="68" t="s">
        <v>148</v>
      </c>
      <c r="C27" s="505" t="s">
        <v>35</v>
      </c>
      <c r="D27" s="505"/>
      <c r="E27" s="326" t="s">
        <v>63</v>
      </c>
      <c r="F27" s="112" t="s">
        <v>35</v>
      </c>
      <c r="G27" s="507"/>
      <c r="J27">
        <v>177.55</v>
      </c>
    </row>
    <row r="28" spans="1:10" ht="22.5" customHeight="1">
      <c r="A28" s="67">
        <v>5</v>
      </c>
      <c r="B28" s="68" t="s">
        <v>149</v>
      </c>
      <c r="C28" s="505" t="s">
        <v>35</v>
      </c>
      <c r="D28" s="505"/>
      <c r="E28" s="326" t="s">
        <v>63</v>
      </c>
      <c r="F28" s="112" t="s">
        <v>35</v>
      </c>
      <c r="G28" s="507"/>
      <c r="J28">
        <v>17.760000000000002</v>
      </c>
    </row>
    <row r="29" spans="1:10" ht="16.5" customHeight="1">
      <c r="A29" s="67">
        <v>6</v>
      </c>
      <c r="B29" s="68" t="s">
        <v>150</v>
      </c>
      <c r="C29" s="509" t="s">
        <v>139</v>
      </c>
      <c r="D29" s="510"/>
      <c r="E29" s="326" t="s">
        <v>63</v>
      </c>
      <c r="F29" s="253" t="s">
        <v>139</v>
      </c>
      <c r="G29" s="507"/>
      <c r="J29">
        <f>SUM(J27:J28)</f>
        <v>195.31</v>
      </c>
    </row>
    <row r="30" spans="1:10" ht="16.5" customHeight="1">
      <c r="A30" s="67">
        <v>7</v>
      </c>
      <c r="B30" s="68" t="s">
        <v>151</v>
      </c>
      <c r="C30" s="511" t="s">
        <v>140</v>
      </c>
      <c r="D30" s="511"/>
      <c r="E30" s="326" t="s">
        <v>63</v>
      </c>
      <c r="F30" s="253" t="s">
        <v>140</v>
      </c>
      <c r="G30" s="507"/>
    </row>
    <row r="31" spans="1:10" ht="16.5" customHeight="1">
      <c r="A31" s="505">
        <v>8</v>
      </c>
      <c r="B31" s="512" t="s">
        <v>154</v>
      </c>
      <c r="C31" s="520" t="s">
        <v>239</v>
      </c>
      <c r="D31" s="521"/>
      <c r="E31" s="524" t="s">
        <v>63</v>
      </c>
      <c r="F31" s="518" t="s">
        <v>239</v>
      </c>
      <c r="G31" s="507"/>
    </row>
    <row r="32" spans="1:10" ht="50.25" customHeight="1" thickBot="1">
      <c r="A32" s="505"/>
      <c r="B32" s="513"/>
      <c r="C32" s="522"/>
      <c r="D32" s="523"/>
      <c r="E32" s="525"/>
      <c r="F32" s="519"/>
      <c r="G32" s="508"/>
    </row>
    <row r="33" spans="1:10" ht="30" customHeight="1">
      <c r="A33" s="48"/>
      <c r="B33" s="39" t="s">
        <v>37</v>
      </c>
      <c r="C33" s="359"/>
      <c r="D33" s="365"/>
      <c r="E33" s="360"/>
      <c r="F33" s="358">
        <v>0.45</v>
      </c>
      <c r="G33" s="526">
        <v>195.31</v>
      </c>
    </row>
    <row r="34" spans="1:10" ht="9" customHeight="1">
      <c r="A34" s="3"/>
      <c r="B34" s="2"/>
      <c r="C34" s="2"/>
      <c r="D34" s="3"/>
      <c r="E34" s="3"/>
      <c r="F34" s="3"/>
      <c r="G34" s="527"/>
    </row>
    <row r="35" spans="1:10" ht="18.75">
      <c r="A35" s="3"/>
      <c r="B35" s="22" t="s">
        <v>41</v>
      </c>
      <c r="C35" s="2"/>
      <c r="D35" s="3"/>
      <c r="E35" s="3"/>
      <c r="F35" s="3"/>
      <c r="G35" s="528"/>
    </row>
    <row r="36" spans="1:10" ht="28.5">
      <c r="A36" s="52" t="s">
        <v>13</v>
      </c>
      <c r="B36" s="52" t="s">
        <v>21</v>
      </c>
      <c r="C36" s="418" t="s">
        <v>22</v>
      </c>
      <c r="D36" s="419"/>
      <c r="E36" s="517" t="s">
        <v>82</v>
      </c>
      <c r="F36" s="517"/>
      <c r="G36" s="53" t="s">
        <v>24</v>
      </c>
    </row>
    <row r="37" spans="1:10" s="41" customFormat="1">
      <c r="A37" s="66" t="s">
        <v>62</v>
      </c>
      <c r="B37" s="39" t="s">
        <v>89</v>
      </c>
      <c r="C37" s="401"/>
      <c r="D37" s="402"/>
      <c r="E37" s="436">
        <v>17.760000000000002</v>
      </c>
      <c r="F37" s="436"/>
      <c r="G37" s="32"/>
    </row>
    <row r="38" spans="1:10" s="290" customFormat="1">
      <c r="A38" s="12"/>
      <c r="B38" s="33" t="s">
        <v>94</v>
      </c>
      <c r="C38" s="514" t="s">
        <v>465</v>
      </c>
      <c r="D38" s="515"/>
      <c r="E38" s="516">
        <v>17.760000000000002</v>
      </c>
      <c r="F38" s="516"/>
      <c r="G38" s="162"/>
    </row>
    <row r="39" spans="1:10" ht="9" customHeight="1">
      <c r="A39" s="47"/>
      <c r="B39" s="14"/>
      <c r="C39" s="9"/>
      <c r="D39" s="47"/>
      <c r="E39" s="15"/>
      <c r="F39" s="47"/>
      <c r="G39" s="3"/>
    </row>
    <row r="40" spans="1:10" ht="18.75">
      <c r="A40" s="3"/>
      <c r="B40" s="22" t="s">
        <v>42</v>
      </c>
      <c r="C40" s="529" t="s">
        <v>63</v>
      </c>
      <c r="D40" s="530"/>
      <c r="E40" s="530"/>
      <c r="F40" s="119"/>
      <c r="G40" s="3"/>
    </row>
    <row r="41" spans="1:10">
      <c r="A41" s="3"/>
      <c r="B41" s="3" t="s">
        <v>43</v>
      </c>
      <c r="C41" s="2"/>
      <c r="D41" s="3"/>
      <c r="E41" s="3"/>
      <c r="F41" s="3" t="s">
        <v>43</v>
      </c>
      <c r="G41" s="3"/>
    </row>
    <row r="42" spans="1:10">
      <c r="A42" s="3"/>
      <c r="B42" s="3" t="s">
        <v>26</v>
      </c>
      <c r="C42" s="2"/>
      <c r="D42" s="3"/>
      <c r="E42" s="3"/>
      <c r="F42" s="3" t="s">
        <v>27</v>
      </c>
      <c r="G42" s="3"/>
    </row>
    <row r="43" spans="1:10">
      <c r="A43" s="3"/>
      <c r="B43" s="366" t="s">
        <v>322</v>
      </c>
      <c r="C43" s="2"/>
      <c r="D43" s="3"/>
      <c r="E43" s="3"/>
      <c r="F43" s="3" t="s">
        <v>65</v>
      </c>
      <c r="G43" s="3"/>
    </row>
    <row r="44" spans="1:10">
      <c r="A44" s="3"/>
      <c r="B44" s="2"/>
      <c r="C44" s="2"/>
      <c r="D44" s="3"/>
      <c r="E44" s="3"/>
      <c r="F44" s="3"/>
      <c r="G44" s="3"/>
    </row>
    <row r="45" spans="1:10" s="1" customFormat="1">
      <c r="A45" s="69"/>
      <c r="B45" s="69"/>
      <c r="C45" s="72"/>
      <c r="D45" s="69"/>
      <c r="E45" s="69"/>
      <c r="F45" s="69"/>
      <c r="G45" s="69"/>
      <c r="H45" s="69"/>
      <c r="I45" s="69"/>
    </row>
    <row r="46" spans="1:10">
      <c r="A46" s="69"/>
      <c r="B46" s="72"/>
      <c r="C46" s="72"/>
      <c r="D46" s="69"/>
      <c r="E46" s="69"/>
      <c r="F46" s="69"/>
      <c r="G46" s="69"/>
    </row>
    <row r="47" spans="1:10" s="74" customFormat="1" ht="15" customHeight="1">
      <c r="A47" s="73"/>
      <c r="B47" s="75" t="s">
        <v>122</v>
      </c>
      <c r="C47" s="409" t="s">
        <v>128</v>
      </c>
      <c r="D47" s="409"/>
      <c r="E47" s="409"/>
      <c r="F47" s="410" t="s">
        <v>130</v>
      </c>
      <c r="G47" s="409"/>
    </row>
    <row r="48" spans="1:10" s="74" customFormat="1">
      <c r="A48" s="73"/>
      <c r="B48" s="75" t="s">
        <v>126</v>
      </c>
      <c r="C48" s="409" t="s">
        <v>129</v>
      </c>
      <c r="D48" s="409"/>
      <c r="E48" s="409"/>
      <c r="F48" s="409" t="s">
        <v>129</v>
      </c>
      <c r="G48" s="409"/>
      <c r="J48" s="73"/>
    </row>
    <row r="49" spans="1:10" s="74" customFormat="1">
      <c r="A49" s="73"/>
      <c r="B49" s="75" t="s">
        <v>127</v>
      </c>
      <c r="C49" s="409" t="s">
        <v>127</v>
      </c>
      <c r="D49" s="409"/>
      <c r="E49" s="409"/>
      <c r="F49" s="409" t="s">
        <v>127</v>
      </c>
      <c r="G49" s="409"/>
      <c r="J49" s="73"/>
    </row>
    <row r="50" spans="1:10" ht="9" customHeight="1">
      <c r="A50" s="69"/>
      <c r="B50" s="72"/>
      <c r="C50" s="405"/>
      <c r="D50" s="405"/>
      <c r="E50" s="405"/>
      <c r="F50" s="405"/>
      <c r="G50" s="69"/>
    </row>
    <row r="51" spans="1:10" ht="30">
      <c r="A51" s="69"/>
      <c r="B51" s="39" t="s">
        <v>92</v>
      </c>
      <c r="C51" s="403"/>
      <c r="D51" s="403"/>
      <c r="E51" s="403"/>
      <c r="F51" s="403"/>
      <c r="G51" s="403"/>
    </row>
    <row r="52" spans="1:10">
      <c r="A52" s="69"/>
      <c r="B52" s="70" t="s">
        <v>28</v>
      </c>
      <c r="C52" s="406" t="s">
        <v>217</v>
      </c>
      <c r="D52" s="407"/>
      <c r="E52" s="407"/>
      <c r="F52" s="407"/>
      <c r="G52" s="408"/>
    </row>
    <row r="53" spans="1:10">
      <c r="A53" s="69"/>
      <c r="B53" s="70" t="s">
        <v>29</v>
      </c>
      <c r="C53" s="406" t="s">
        <v>79</v>
      </c>
      <c r="D53" s="407"/>
      <c r="E53" s="407"/>
      <c r="F53" s="407"/>
      <c r="G53" s="408"/>
    </row>
    <row r="54" spans="1:10">
      <c r="A54" s="69"/>
      <c r="B54" s="70" t="s">
        <v>30</v>
      </c>
      <c r="C54" s="406"/>
      <c r="D54" s="407"/>
      <c r="E54" s="407"/>
      <c r="F54" s="407"/>
      <c r="G54" s="408"/>
    </row>
    <row r="55" spans="1:10">
      <c r="A55" s="69"/>
      <c r="B55" s="70" t="s">
        <v>31</v>
      </c>
      <c r="C55" s="406" t="s">
        <v>80</v>
      </c>
      <c r="D55" s="407"/>
      <c r="E55" s="407"/>
      <c r="F55" s="407"/>
      <c r="G55" s="408"/>
    </row>
    <row r="56" spans="1:10">
      <c r="A56" s="69"/>
      <c r="B56" s="70" t="s">
        <v>32</v>
      </c>
      <c r="C56" s="403"/>
      <c r="D56" s="403"/>
      <c r="E56" s="403"/>
      <c r="F56" s="403"/>
      <c r="G56" s="403"/>
    </row>
    <row r="57" spans="1:10">
      <c r="A57" s="3"/>
      <c r="B57" s="2"/>
      <c r="C57" s="2"/>
      <c r="D57" s="3"/>
      <c r="E57" s="3"/>
      <c r="F57" s="3"/>
      <c r="G57" s="3"/>
    </row>
    <row r="58" spans="1:10">
      <c r="A58" s="16"/>
      <c r="B58" s="2"/>
      <c r="C58" s="2"/>
      <c r="D58" s="3"/>
      <c r="E58" s="3"/>
      <c r="F58" s="3"/>
      <c r="G58" s="3"/>
    </row>
  </sheetData>
  <mergeCells count="57">
    <mergeCell ref="G33:G35"/>
    <mergeCell ref="C47:E47"/>
    <mergeCell ref="F47:G47"/>
    <mergeCell ref="C48:E48"/>
    <mergeCell ref="F48:G48"/>
    <mergeCell ref="C40:E40"/>
    <mergeCell ref="C23:D23"/>
    <mergeCell ref="C37:D37"/>
    <mergeCell ref="E37:F37"/>
    <mergeCell ref="C38:D38"/>
    <mergeCell ref="E38:F38"/>
    <mergeCell ref="E36:F36"/>
    <mergeCell ref="C36:D36"/>
    <mergeCell ref="F31:F32"/>
    <mergeCell ref="C31:D32"/>
    <mergeCell ref="E31:E32"/>
    <mergeCell ref="D19:G19"/>
    <mergeCell ref="A21:A22"/>
    <mergeCell ref="B21:B22"/>
    <mergeCell ref="C21:F21"/>
    <mergeCell ref="G21:G22"/>
    <mergeCell ref="C22:D22"/>
    <mergeCell ref="D18:G18"/>
    <mergeCell ref="A1:G1"/>
    <mergeCell ref="A2:G2"/>
    <mergeCell ref="D4:G4"/>
    <mergeCell ref="D6:G6"/>
    <mergeCell ref="D7:G7"/>
    <mergeCell ref="D8:G8"/>
    <mergeCell ref="D9:G9"/>
    <mergeCell ref="B11:B14"/>
    <mergeCell ref="D15:G15"/>
    <mergeCell ref="D16:G16"/>
    <mergeCell ref="D17:G17"/>
    <mergeCell ref="D10:G10"/>
    <mergeCell ref="D11:G11"/>
    <mergeCell ref="D12:G12"/>
    <mergeCell ref="D13:G13"/>
    <mergeCell ref="A31:A32"/>
    <mergeCell ref="G24:G32"/>
    <mergeCell ref="C24:D24"/>
    <mergeCell ref="C25:D25"/>
    <mergeCell ref="C26:D26"/>
    <mergeCell ref="C27:D27"/>
    <mergeCell ref="C28:D28"/>
    <mergeCell ref="C29:D29"/>
    <mergeCell ref="C30:D30"/>
    <mergeCell ref="B31:B32"/>
    <mergeCell ref="C54:G54"/>
    <mergeCell ref="C55:G55"/>
    <mergeCell ref="C56:G56"/>
    <mergeCell ref="C49:E49"/>
    <mergeCell ref="F49:G49"/>
    <mergeCell ref="C51:G51"/>
    <mergeCell ref="C52:G52"/>
    <mergeCell ref="C53:G53"/>
    <mergeCell ref="C50:F50"/>
  </mergeCells>
  <printOptions horizontalCentered="1" gridLines="1"/>
  <pageMargins left="0.5" right="0" top="0.5" bottom="0" header="0" footer="0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view="pageBreakPreview" zoomScale="115" zoomScaleSheetLayoutView="115" workbookViewId="0">
      <selection activeCell="B30" sqref="B30:D30"/>
    </sheetView>
  </sheetViews>
  <sheetFormatPr defaultRowHeight="15"/>
  <cols>
    <col min="1" max="1" width="4.7109375" customWidth="1"/>
    <col min="2" max="2" width="45.28515625" customWidth="1"/>
    <col min="3" max="3" width="10.28515625" customWidth="1"/>
    <col min="4" max="4" width="6.140625" customWidth="1"/>
    <col min="5" max="5" width="17.7109375" customWidth="1"/>
    <col min="6" max="6" width="16.85546875" customWidth="1"/>
    <col min="7" max="7" width="15.28515625" customWidth="1"/>
    <col min="8" max="8" width="0.140625" customWidth="1"/>
    <col min="9" max="9" width="9.140625" hidden="1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2.25" customHeight="1">
      <c r="A2" s="427" t="s">
        <v>482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124"/>
      <c r="E3" s="124"/>
      <c r="F3" s="124"/>
      <c r="G3" s="124"/>
    </row>
    <row r="4" spans="1:10" ht="36" customHeight="1">
      <c r="A4" s="124">
        <v>1</v>
      </c>
      <c r="B4" s="128" t="s">
        <v>1</v>
      </c>
      <c r="C4" s="124" t="s">
        <v>2</v>
      </c>
      <c r="D4" s="496" t="s">
        <v>384</v>
      </c>
      <c r="E4" s="496"/>
      <c r="F4" s="496"/>
      <c r="G4" s="496"/>
    </row>
    <row r="5" spans="1:10">
      <c r="A5" s="124">
        <v>2</v>
      </c>
      <c r="B5" s="128" t="s">
        <v>3</v>
      </c>
      <c r="C5" s="124"/>
      <c r="D5" s="428" t="s">
        <v>172</v>
      </c>
      <c r="E5" s="428"/>
      <c r="F5" s="428"/>
      <c r="G5" s="428"/>
    </row>
    <row r="6" spans="1:10">
      <c r="A6" s="124"/>
      <c r="B6" s="6" t="s">
        <v>131</v>
      </c>
      <c r="C6" s="124" t="s">
        <v>2</v>
      </c>
      <c r="D6" s="421" t="s">
        <v>4</v>
      </c>
      <c r="E6" s="421"/>
      <c r="F6" s="421"/>
      <c r="G6" s="421"/>
    </row>
    <row r="7" spans="1:10">
      <c r="A7" s="124"/>
      <c r="B7" s="6" t="s">
        <v>5</v>
      </c>
      <c r="C7" s="124" t="s">
        <v>2</v>
      </c>
      <c r="D7" s="421" t="s">
        <v>155</v>
      </c>
      <c r="E7" s="421"/>
      <c r="F7" s="421"/>
      <c r="G7" s="421"/>
    </row>
    <row r="8" spans="1:10" ht="31.5" customHeight="1">
      <c r="A8" s="124">
        <v>3</v>
      </c>
      <c r="B8" s="128" t="s">
        <v>6</v>
      </c>
      <c r="C8" s="124" t="s">
        <v>2</v>
      </c>
      <c r="D8" s="496" t="s">
        <v>324</v>
      </c>
      <c r="E8" s="496"/>
      <c r="F8" s="496"/>
      <c r="G8" s="496"/>
    </row>
    <row r="9" spans="1:10">
      <c r="A9" s="124">
        <v>4</v>
      </c>
      <c r="B9" s="128" t="s">
        <v>7</v>
      </c>
      <c r="C9" s="124" t="s">
        <v>2</v>
      </c>
      <c r="D9" s="421" t="s">
        <v>173</v>
      </c>
      <c r="E9" s="421"/>
      <c r="F9" s="421"/>
      <c r="G9" s="421"/>
    </row>
    <row r="10" spans="1:10">
      <c r="A10" s="124">
        <v>5</v>
      </c>
      <c r="B10" s="128" t="s">
        <v>8</v>
      </c>
      <c r="C10" s="124" t="s">
        <v>2</v>
      </c>
      <c r="D10" s="421" t="s">
        <v>178</v>
      </c>
      <c r="E10" s="421"/>
      <c r="F10" s="421"/>
      <c r="G10" s="421"/>
    </row>
    <row r="11" spans="1:10" ht="45">
      <c r="A11" s="124">
        <v>6</v>
      </c>
      <c r="B11" s="123" t="s">
        <v>9</v>
      </c>
      <c r="C11" s="124" t="s">
        <v>2</v>
      </c>
      <c r="D11" s="421" t="s">
        <v>177</v>
      </c>
      <c r="E11" s="421"/>
      <c r="F11" s="421"/>
      <c r="G11" s="421"/>
    </row>
    <row r="12" spans="1:10" ht="35.25" customHeight="1">
      <c r="A12" s="124">
        <v>7</v>
      </c>
      <c r="B12" s="123" t="s">
        <v>33</v>
      </c>
      <c r="C12" s="124" t="s">
        <v>2</v>
      </c>
      <c r="D12" s="421" t="s">
        <v>174</v>
      </c>
      <c r="E12" s="421"/>
      <c r="F12" s="421"/>
      <c r="G12" s="421"/>
    </row>
    <row r="13" spans="1:10" ht="30">
      <c r="A13" s="124">
        <v>8</v>
      </c>
      <c r="B13" s="123" t="s">
        <v>10</v>
      </c>
      <c r="C13" s="124" t="s">
        <v>2</v>
      </c>
      <c r="D13" s="421" t="s">
        <v>48</v>
      </c>
      <c r="E13" s="421"/>
      <c r="F13" s="421"/>
      <c r="G13" s="421"/>
    </row>
    <row r="14" spans="1:10">
      <c r="A14" s="124">
        <v>9</v>
      </c>
      <c r="B14" s="123" t="s">
        <v>20</v>
      </c>
      <c r="C14" s="124" t="s">
        <v>2</v>
      </c>
      <c r="D14" s="420" t="s">
        <v>175</v>
      </c>
      <c r="E14" s="420"/>
      <c r="F14" s="420"/>
      <c r="G14" s="420"/>
    </row>
    <row r="15" spans="1:10" ht="18" customHeight="1">
      <c r="A15" s="124">
        <v>10</v>
      </c>
      <c r="B15" s="123" t="s">
        <v>11</v>
      </c>
      <c r="C15" s="124" t="s">
        <v>2</v>
      </c>
      <c r="D15" s="421" t="s">
        <v>19</v>
      </c>
      <c r="E15" s="421"/>
      <c r="F15" s="421"/>
      <c r="G15" s="421"/>
    </row>
    <row r="16" spans="1:10" ht="32.25" customHeight="1">
      <c r="A16" s="124">
        <v>11</v>
      </c>
      <c r="B16" s="123" t="s">
        <v>39</v>
      </c>
      <c r="C16" s="124" t="s">
        <v>2</v>
      </c>
      <c r="D16" s="421" t="s">
        <v>40</v>
      </c>
      <c r="E16" s="421"/>
      <c r="F16" s="421"/>
      <c r="G16" s="421"/>
    </row>
    <row r="17" spans="1:9" ht="18.75">
      <c r="A17" s="77"/>
      <c r="B17" s="24" t="s">
        <v>12</v>
      </c>
      <c r="C17" s="127"/>
      <c r="D17" s="77"/>
      <c r="E17" s="1"/>
      <c r="F17" s="77"/>
      <c r="G17" s="77"/>
    </row>
    <row r="18" spans="1:9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9" ht="28.5">
      <c r="A19" s="423"/>
      <c r="B19" s="423"/>
      <c r="C19" s="411" t="s">
        <v>16</v>
      </c>
      <c r="D19" s="411"/>
      <c r="E19" s="125" t="s">
        <v>17</v>
      </c>
      <c r="F19" s="125" t="s">
        <v>36</v>
      </c>
      <c r="G19" s="425"/>
    </row>
    <row r="20" spans="1:9">
      <c r="A20" s="129">
        <v>1</v>
      </c>
      <c r="B20" s="129">
        <v>2</v>
      </c>
      <c r="C20" s="411">
        <v>3</v>
      </c>
      <c r="D20" s="411"/>
      <c r="E20" s="125">
        <v>4</v>
      </c>
      <c r="F20" s="125">
        <v>5</v>
      </c>
      <c r="G20" s="125">
        <v>6</v>
      </c>
    </row>
    <row r="21" spans="1:9" ht="106.5" customHeight="1">
      <c r="A21" s="29" t="s">
        <v>77</v>
      </c>
      <c r="B21" s="27" t="s">
        <v>176</v>
      </c>
      <c r="C21" s="412" t="s">
        <v>496</v>
      </c>
      <c r="D21" s="413"/>
      <c r="E21" s="396" t="s">
        <v>494</v>
      </c>
      <c r="F21" s="396" t="s">
        <v>495</v>
      </c>
      <c r="G21" s="531" t="s">
        <v>466</v>
      </c>
      <c r="I21">
        <v>390.2</v>
      </c>
    </row>
    <row r="22" spans="1:9" ht="16.5" customHeight="1">
      <c r="A22" s="29"/>
      <c r="B22" s="27"/>
      <c r="C22" s="412"/>
      <c r="D22" s="413"/>
      <c r="E22" s="264"/>
      <c r="F22" s="263"/>
      <c r="G22" s="532"/>
      <c r="I22">
        <v>71.959999999999994</v>
      </c>
    </row>
    <row r="23" spans="1:9">
      <c r="A23" s="29"/>
      <c r="B23" s="27"/>
      <c r="C23" s="412"/>
      <c r="D23" s="413"/>
      <c r="E23" s="42"/>
      <c r="F23" s="110"/>
      <c r="G23" s="533"/>
      <c r="I23">
        <f>SUM(I21:I22)</f>
        <v>462.15999999999997</v>
      </c>
    </row>
    <row r="24" spans="1:9" s="41" customFormat="1">
      <c r="A24" s="76"/>
      <c r="B24" s="39" t="s">
        <v>37</v>
      </c>
      <c r="C24" s="416"/>
      <c r="D24" s="417"/>
      <c r="E24" s="40"/>
      <c r="F24" s="78">
        <v>0.7</v>
      </c>
      <c r="G24" s="380">
        <v>462.16</v>
      </c>
    </row>
    <row r="25" spans="1:9">
      <c r="A25" s="535"/>
      <c r="B25" s="535"/>
      <c r="C25" s="535"/>
      <c r="D25" s="535"/>
      <c r="E25" s="535"/>
      <c r="F25" s="535"/>
      <c r="G25" s="535"/>
    </row>
    <row r="26" spans="1:9" ht="18.75">
      <c r="A26" s="124"/>
      <c r="B26" s="534" t="s">
        <v>41</v>
      </c>
      <c r="C26" s="534"/>
      <c r="D26" s="534"/>
      <c r="E26" s="534"/>
      <c r="F26" s="534"/>
      <c r="G26" s="534"/>
    </row>
    <row r="27" spans="1:9" ht="28.5">
      <c r="A27" s="129" t="s">
        <v>13</v>
      </c>
      <c r="B27" s="129" t="s">
        <v>21</v>
      </c>
      <c r="C27" s="418" t="s">
        <v>22</v>
      </c>
      <c r="D27" s="419"/>
      <c r="E27" s="273" t="s">
        <v>341</v>
      </c>
      <c r="F27" s="517" t="s">
        <v>24</v>
      </c>
      <c r="G27" s="517"/>
    </row>
    <row r="28" spans="1:9" s="41" customFormat="1">
      <c r="A28" s="76" t="s">
        <v>61</v>
      </c>
      <c r="B28" s="381" t="s">
        <v>142</v>
      </c>
      <c r="C28" s="401" t="s">
        <v>19</v>
      </c>
      <c r="D28" s="402"/>
      <c r="E28" s="122">
        <v>390.2</v>
      </c>
      <c r="F28" s="536"/>
      <c r="G28" s="536"/>
    </row>
    <row r="29" spans="1:9">
      <c r="A29" s="121"/>
      <c r="B29" s="381" t="s">
        <v>141</v>
      </c>
      <c r="C29" s="446" t="s">
        <v>467</v>
      </c>
      <c r="D29" s="447"/>
      <c r="E29" s="384">
        <v>71.959999999999994</v>
      </c>
      <c r="F29" s="536"/>
      <c r="G29" s="536"/>
    </row>
    <row r="30" spans="1:9">
      <c r="A30" s="73"/>
      <c r="B30" s="537" t="s">
        <v>363</v>
      </c>
      <c r="C30" s="537"/>
      <c r="D30" s="537"/>
      <c r="E30" s="280">
        <f>SUM(E28:E29)</f>
        <v>462.15999999999997</v>
      </c>
      <c r="F30" s="73"/>
      <c r="G30" s="124"/>
    </row>
    <row r="31" spans="1:9" ht="18.75">
      <c r="A31" s="124"/>
      <c r="B31" s="22" t="s">
        <v>42</v>
      </c>
      <c r="C31" s="471" t="s">
        <v>337</v>
      </c>
      <c r="D31" s="471"/>
      <c r="E31" s="471"/>
      <c r="F31" s="124"/>
      <c r="G31" s="124"/>
    </row>
    <row r="32" spans="1:9" ht="18.75">
      <c r="A32" s="124"/>
      <c r="B32" s="22"/>
      <c r="C32" s="404"/>
      <c r="D32" s="404"/>
      <c r="E32" s="404"/>
      <c r="F32" s="404"/>
      <c r="G32" s="404"/>
    </row>
    <row r="33" spans="1:10">
      <c r="A33" s="124"/>
      <c r="B33" s="124" t="s">
        <v>43</v>
      </c>
      <c r="C33" s="404" t="s">
        <v>43</v>
      </c>
      <c r="D33" s="404"/>
      <c r="E33" s="404"/>
      <c r="F33" s="404"/>
      <c r="G33" s="404"/>
    </row>
    <row r="34" spans="1:10">
      <c r="A34" s="124"/>
      <c r="B34" s="124" t="s">
        <v>26</v>
      </c>
      <c r="C34" s="404" t="s">
        <v>27</v>
      </c>
      <c r="D34" s="404"/>
      <c r="E34" s="404"/>
      <c r="F34" s="404"/>
      <c r="G34" s="404"/>
    </row>
    <row r="35" spans="1:10">
      <c r="A35" s="124"/>
      <c r="B35" s="124" t="s">
        <v>158</v>
      </c>
      <c r="C35" s="404" t="s">
        <v>83</v>
      </c>
      <c r="D35" s="404"/>
      <c r="E35" s="404"/>
      <c r="F35" s="404"/>
      <c r="G35" s="404"/>
    </row>
    <row r="36" spans="1:10">
      <c r="A36" s="124"/>
      <c r="B36" s="128"/>
      <c r="C36" s="404"/>
      <c r="D36" s="404"/>
      <c r="E36" s="404"/>
      <c r="F36" s="404"/>
      <c r="G36" s="404"/>
    </row>
    <row r="37" spans="1:10" s="1" customFormat="1">
      <c r="A37" s="124"/>
      <c r="B37" s="124"/>
      <c r="C37" s="404"/>
      <c r="D37" s="404"/>
      <c r="E37" s="404"/>
      <c r="F37" s="404"/>
      <c r="G37" s="404"/>
      <c r="H37" s="124"/>
      <c r="I37" s="124"/>
    </row>
    <row r="38" spans="1:10">
      <c r="A38" s="124"/>
      <c r="B38" s="128"/>
      <c r="C38" s="404"/>
      <c r="D38" s="404"/>
      <c r="E38" s="404"/>
      <c r="F38" s="404"/>
      <c r="G38" s="404"/>
    </row>
    <row r="39" spans="1:10" s="74" customFormat="1" ht="15" customHeight="1">
      <c r="A39" s="73"/>
      <c r="B39" s="120" t="s">
        <v>122</v>
      </c>
      <c r="C39" s="409" t="s">
        <v>128</v>
      </c>
      <c r="D39" s="409"/>
      <c r="E39" s="409"/>
      <c r="F39" s="410" t="s">
        <v>130</v>
      </c>
      <c r="G39" s="410"/>
    </row>
    <row r="40" spans="1:10" s="74" customFormat="1">
      <c r="A40" s="73"/>
      <c r="B40" s="120" t="s">
        <v>126</v>
      </c>
      <c r="C40" s="409" t="s">
        <v>129</v>
      </c>
      <c r="D40" s="409"/>
      <c r="E40" s="409"/>
      <c r="F40" s="409" t="s">
        <v>129</v>
      </c>
      <c r="G40" s="409"/>
      <c r="J40" s="73"/>
    </row>
    <row r="41" spans="1:10" s="74" customFormat="1">
      <c r="A41" s="73"/>
      <c r="B41" s="120" t="s">
        <v>127</v>
      </c>
      <c r="C41" s="409" t="s">
        <v>127</v>
      </c>
      <c r="D41" s="409"/>
      <c r="E41" s="409"/>
      <c r="F41" s="409" t="s">
        <v>127</v>
      </c>
      <c r="G41" s="409"/>
      <c r="J41" s="73"/>
    </row>
    <row r="42" spans="1:10" ht="9" customHeight="1">
      <c r="A42" s="124"/>
      <c r="B42" s="128"/>
      <c r="C42" s="405"/>
      <c r="D42" s="405"/>
      <c r="E42" s="405"/>
      <c r="F42" s="405"/>
      <c r="G42" s="73"/>
    </row>
    <row r="43" spans="1:10" ht="30">
      <c r="A43" s="124"/>
      <c r="B43" s="39" t="s">
        <v>92</v>
      </c>
      <c r="C43" s="446"/>
      <c r="D43" s="491"/>
      <c r="E43" s="491"/>
      <c r="F43" s="491"/>
      <c r="G43" s="447"/>
    </row>
    <row r="44" spans="1:10">
      <c r="A44" s="124"/>
      <c r="B44" s="70" t="s">
        <v>28</v>
      </c>
      <c r="C44" s="406" t="s">
        <v>217</v>
      </c>
      <c r="D44" s="407"/>
      <c r="E44" s="407"/>
      <c r="F44" s="407"/>
      <c r="G44" s="408"/>
    </row>
    <row r="45" spans="1:10">
      <c r="A45" s="124"/>
      <c r="B45" s="70" t="s">
        <v>29</v>
      </c>
      <c r="C45" s="406" t="s">
        <v>79</v>
      </c>
      <c r="D45" s="407"/>
      <c r="E45" s="407"/>
      <c r="F45" s="407"/>
      <c r="G45" s="408"/>
    </row>
    <row r="46" spans="1:10">
      <c r="A46" s="124"/>
      <c r="B46" s="70" t="s">
        <v>30</v>
      </c>
      <c r="C46" s="406"/>
      <c r="D46" s="407"/>
      <c r="E46" s="407"/>
      <c r="F46" s="407"/>
      <c r="G46" s="408"/>
    </row>
    <row r="47" spans="1:10">
      <c r="A47" s="124"/>
      <c r="B47" s="70" t="s">
        <v>31</v>
      </c>
      <c r="C47" s="406" t="s">
        <v>80</v>
      </c>
      <c r="D47" s="407"/>
      <c r="E47" s="407"/>
      <c r="F47" s="407"/>
      <c r="G47" s="408"/>
    </row>
    <row r="48" spans="1:10">
      <c r="A48" s="124"/>
      <c r="B48" s="70" t="s">
        <v>32</v>
      </c>
      <c r="C48" s="406"/>
      <c r="D48" s="407"/>
      <c r="E48" s="407"/>
      <c r="F48" s="407"/>
      <c r="G48" s="407"/>
    </row>
    <row r="49" spans="1:7">
      <c r="A49" s="124"/>
      <c r="B49" s="128"/>
      <c r="C49" s="128"/>
      <c r="D49" s="124"/>
      <c r="E49" s="124"/>
      <c r="F49" s="124"/>
      <c r="G49" s="124"/>
    </row>
    <row r="50" spans="1:7">
      <c r="A50" s="16"/>
      <c r="B50" s="128"/>
      <c r="C50" s="128"/>
      <c r="D50" s="124"/>
      <c r="E50" s="124"/>
      <c r="F50" s="124"/>
    </row>
  </sheetData>
  <mergeCells count="56"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A18:A19"/>
    <mergeCell ref="B18:B19"/>
    <mergeCell ref="C18:F18"/>
    <mergeCell ref="G18:G19"/>
    <mergeCell ref="C19:D19"/>
    <mergeCell ref="C28:D28"/>
    <mergeCell ref="F28:G28"/>
    <mergeCell ref="C29:D29"/>
    <mergeCell ref="F29:G29"/>
    <mergeCell ref="C31:E31"/>
    <mergeCell ref="B30:D30"/>
    <mergeCell ref="C20:D20"/>
    <mergeCell ref="C21:D21"/>
    <mergeCell ref="C24:D24"/>
    <mergeCell ref="C27:D27"/>
    <mergeCell ref="F27:G27"/>
    <mergeCell ref="G21:G23"/>
    <mergeCell ref="C22:D22"/>
    <mergeCell ref="C23:D23"/>
    <mergeCell ref="B26:G26"/>
    <mergeCell ref="A25:G25"/>
    <mergeCell ref="C37:G37"/>
    <mergeCell ref="C38:G38"/>
    <mergeCell ref="C46:G46"/>
    <mergeCell ref="C47:G47"/>
    <mergeCell ref="C48:G48"/>
    <mergeCell ref="C41:E41"/>
    <mergeCell ref="F41:G41"/>
    <mergeCell ref="C42:F42"/>
    <mergeCell ref="C43:G43"/>
    <mergeCell ref="C44:G44"/>
    <mergeCell ref="C45:G45"/>
    <mergeCell ref="C40:E40"/>
    <mergeCell ref="F40:G40"/>
    <mergeCell ref="C39:E39"/>
    <mergeCell ref="F39:G39"/>
    <mergeCell ref="C32:G32"/>
    <mergeCell ref="C34:G34"/>
    <mergeCell ref="C35:G35"/>
    <mergeCell ref="C33:G33"/>
    <mergeCell ref="C36:G36"/>
  </mergeCells>
  <printOptions horizontalCentered="1" gridLines="1"/>
  <pageMargins left="0.7" right="0.45" top="0.75" bottom="0" header="0.3" footer="0.3"/>
  <pageSetup paperSize="9" scale="77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view="pageBreakPreview" topLeftCell="A28" zoomScale="106" zoomScaleSheetLayoutView="106" workbookViewId="0">
      <selection activeCell="C46" sqref="C46:F46"/>
    </sheetView>
  </sheetViews>
  <sheetFormatPr defaultRowHeight="15"/>
  <cols>
    <col min="1" max="1" width="6.140625" customWidth="1"/>
    <col min="2" max="2" width="45.28515625" customWidth="1"/>
    <col min="3" max="3" width="10.28515625" customWidth="1"/>
    <col min="4" max="4" width="6.5703125" customWidth="1"/>
    <col min="5" max="5" width="15" customWidth="1"/>
    <col min="6" max="6" width="15.42578125" customWidth="1"/>
    <col min="7" max="7" width="17.85546875" customWidth="1"/>
    <col min="8" max="8" width="0.140625" customWidth="1"/>
  </cols>
  <sheetData>
    <row r="1" spans="1:7">
      <c r="A1" s="426" t="s">
        <v>0</v>
      </c>
      <c r="B1" s="426"/>
      <c r="C1" s="426"/>
      <c r="D1" s="426"/>
      <c r="E1" s="426"/>
      <c r="F1" s="426"/>
      <c r="G1" s="426"/>
    </row>
    <row r="2" spans="1:7" s="1" customFormat="1" ht="35.25" customHeight="1">
      <c r="A2" s="427" t="s">
        <v>483</v>
      </c>
      <c r="B2" s="427"/>
      <c r="C2" s="427"/>
      <c r="D2" s="427"/>
      <c r="E2" s="427"/>
      <c r="F2" s="427"/>
      <c r="G2" s="427"/>
    </row>
    <row r="3" spans="1:7" ht="18.75">
      <c r="A3" s="1"/>
      <c r="B3" s="22" t="s">
        <v>38</v>
      </c>
      <c r="C3" s="5"/>
      <c r="D3" s="165"/>
      <c r="E3" s="165"/>
      <c r="F3" s="165"/>
      <c r="G3" s="165"/>
    </row>
    <row r="4" spans="1:7" ht="32.25" customHeight="1">
      <c r="A4" s="165">
        <v>1</v>
      </c>
      <c r="B4" s="170" t="s">
        <v>1</v>
      </c>
      <c r="C4" s="165" t="s">
        <v>2</v>
      </c>
      <c r="D4" s="421" t="s">
        <v>377</v>
      </c>
      <c r="E4" s="421"/>
      <c r="F4" s="421"/>
      <c r="G4" s="421"/>
    </row>
    <row r="5" spans="1:7">
      <c r="A5" s="165">
        <v>2</v>
      </c>
      <c r="B5" s="170" t="s">
        <v>3</v>
      </c>
      <c r="C5" s="165"/>
      <c r="D5" s="4"/>
      <c r="E5" s="165"/>
      <c r="F5" s="165"/>
      <c r="G5" s="165"/>
    </row>
    <row r="6" spans="1:7">
      <c r="A6" s="165"/>
      <c r="B6" s="6" t="s">
        <v>131</v>
      </c>
      <c r="C6" s="165" t="s">
        <v>2</v>
      </c>
      <c r="D6" s="421" t="s">
        <v>4</v>
      </c>
      <c r="E6" s="421"/>
      <c r="F6" s="421"/>
      <c r="G6" s="421"/>
    </row>
    <row r="7" spans="1:7">
      <c r="A7" s="165"/>
      <c r="B7" s="6" t="s">
        <v>5</v>
      </c>
      <c r="C7" s="165" t="s">
        <v>2</v>
      </c>
      <c r="D7" s="421" t="s">
        <v>221</v>
      </c>
      <c r="E7" s="421"/>
      <c r="F7" s="421"/>
      <c r="G7" s="421"/>
    </row>
    <row r="8" spans="1:7">
      <c r="A8" s="165">
        <v>3</v>
      </c>
      <c r="B8" s="170" t="s">
        <v>6</v>
      </c>
      <c r="C8" s="165" t="s">
        <v>2</v>
      </c>
      <c r="D8" s="421" t="s">
        <v>222</v>
      </c>
      <c r="E8" s="421"/>
      <c r="F8" s="421"/>
      <c r="G8" s="421"/>
    </row>
    <row r="9" spans="1:7">
      <c r="A9" s="165">
        <v>4</v>
      </c>
      <c r="B9" s="170" t="s">
        <v>7</v>
      </c>
      <c r="C9" s="165" t="s">
        <v>2</v>
      </c>
      <c r="D9" s="421" t="s">
        <v>223</v>
      </c>
      <c r="E9" s="421"/>
      <c r="F9" s="421"/>
      <c r="G9" s="421"/>
    </row>
    <row r="10" spans="1:7" s="177" customFormat="1">
      <c r="A10" s="165">
        <v>5</v>
      </c>
      <c r="B10" s="170" t="s">
        <v>8</v>
      </c>
      <c r="C10" s="165" t="s">
        <v>2</v>
      </c>
      <c r="D10" s="477" t="s">
        <v>325</v>
      </c>
      <c r="E10" s="477"/>
      <c r="F10" s="477"/>
      <c r="G10" s="170"/>
    </row>
    <row r="11" spans="1:7">
      <c r="A11" s="165">
        <v>6</v>
      </c>
      <c r="B11" s="166" t="s">
        <v>224</v>
      </c>
      <c r="C11" s="165" t="s">
        <v>2</v>
      </c>
      <c r="D11" s="477" t="s">
        <v>326</v>
      </c>
      <c r="E11" s="477"/>
      <c r="F11" s="477"/>
      <c r="G11" s="169"/>
    </row>
    <row r="12" spans="1:7">
      <c r="A12" s="165">
        <v>7</v>
      </c>
      <c r="B12" s="166" t="s">
        <v>33</v>
      </c>
      <c r="C12" s="165" t="s">
        <v>2</v>
      </c>
      <c r="D12" s="421" t="s">
        <v>225</v>
      </c>
      <c r="E12" s="421"/>
      <c r="F12" s="421"/>
      <c r="G12" s="421"/>
    </row>
    <row r="13" spans="1:7" ht="30">
      <c r="A13" s="165">
        <v>8</v>
      </c>
      <c r="B13" s="166" t="s">
        <v>10</v>
      </c>
      <c r="C13" s="165" t="s">
        <v>2</v>
      </c>
      <c r="D13" s="421" t="s">
        <v>48</v>
      </c>
      <c r="E13" s="421"/>
      <c r="F13" s="421"/>
      <c r="G13" s="421"/>
    </row>
    <row r="14" spans="1:7">
      <c r="A14" s="165">
        <v>9</v>
      </c>
      <c r="B14" s="166" t="s">
        <v>20</v>
      </c>
      <c r="C14" s="165" t="s">
        <v>2</v>
      </c>
      <c r="D14" s="544">
        <v>42831</v>
      </c>
      <c r="E14" s="544"/>
      <c r="F14" s="544"/>
      <c r="G14" s="544"/>
    </row>
    <row r="15" spans="1:7" ht="17.25" customHeight="1">
      <c r="A15" s="165">
        <v>10</v>
      </c>
      <c r="B15" s="166" t="s">
        <v>11</v>
      </c>
      <c r="C15" s="165" t="s">
        <v>2</v>
      </c>
      <c r="D15" s="421" t="s">
        <v>19</v>
      </c>
      <c r="E15" s="421"/>
      <c r="F15" s="421"/>
      <c r="G15" s="421"/>
    </row>
    <row r="16" spans="1:7" ht="30">
      <c r="A16" s="165">
        <v>11</v>
      </c>
      <c r="B16" s="166" t="s">
        <v>39</v>
      </c>
      <c r="C16" s="165" t="s">
        <v>2</v>
      </c>
      <c r="D16" s="421" t="s">
        <v>40</v>
      </c>
      <c r="E16" s="421"/>
      <c r="F16" s="421"/>
      <c r="G16" s="421"/>
    </row>
    <row r="17" spans="1:7" ht="18.75">
      <c r="A17" s="77"/>
      <c r="B17" s="24" t="s">
        <v>12</v>
      </c>
      <c r="C17" s="169"/>
      <c r="D17" s="77"/>
      <c r="E17" s="1"/>
      <c r="F17" s="77"/>
      <c r="G17" s="77"/>
    </row>
    <row r="18" spans="1:7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7" ht="28.5">
      <c r="A19" s="423"/>
      <c r="B19" s="423"/>
      <c r="C19" s="411" t="s">
        <v>16</v>
      </c>
      <c r="D19" s="411"/>
      <c r="E19" s="168" t="s">
        <v>17</v>
      </c>
      <c r="F19" s="168" t="s">
        <v>36</v>
      </c>
      <c r="G19" s="425"/>
    </row>
    <row r="20" spans="1:7">
      <c r="A20" s="171">
        <v>1</v>
      </c>
      <c r="B20" s="171">
        <v>2</v>
      </c>
      <c r="C20" s="411">
        <v>3</v>
      </c>
      <c r="D20" s="411"/>
      <c r="E20" s="168">
        <v>4</v>
      </c>
      <c r="F20" s="168">
        <v>5</v>
      </c>
      <c r="G20" s="168">
        <v>6</v>
      </c>
    </row>
    <row r="21" spans="1:7" s="141" customFormat="1" ht="15" customHeight="1">
      <c r="A21" s="178">
        <v>1</v>
      </c>
      <c r="B21" s="142" t="s">
        <v>331</v>
      </c>
      <c r="C21" s="546" t="s">
        <v>396</v>
      </c>
      <c r="D21" s="546"/>
      <c r="E21" s="259" t="s">
        <v>63</v>
      </c>
      <c r="F21" s="323" t="s">
        <v>344</v>
      </c>
      <c r="G21" s="548" t="s">
        <v>470</v>
      </c>
    </row>
    <row r="22" spans="1:7" s="141" customFormat="1" ht="24.75" customHeight="1">
      <c r="A22" s="178">
        <v>2</v>
      </c>
      <c r="B22" s="142" t="s">
        <v>332</v>
      </c>
      <c r="C22" s="540" t="s">
        <v>459</v>
      </c>
      <c r="D22" s="540"/>
      <c r="E22" s="375" t="s">
        <v>458</v>
      </c>
      <c r="F22" s="375" t="s">
        <v>457</v>
      </c>
      <c r="G22" s="549"/>
    </row>
    <row r="23" spans="1:7" s="141" customFormat="1" ht="20.25" customHeight="1">
      <c r="A23" s="178">
        <v>3</v>
      </c>
      <c r="B23" s="142" t="s">
        <v>226</v>
      </c>
      <c r="C23" s="540"/>
      <c r="D23" s="540"/>
      <c r="E23" s="176"/>
      <c r="F23" s="176"/>
      <c r="G23" s="549"/>
    </row>
    <row r="24" spans="1:7" s="141" customFormat="1" ht="19.5" customHeight="1">
      <c r="A24" s="140"/>
      <c r="B24" s="143" t="s">
        <v>227</v>
      </c>
      <c r="C24" s="539" t="s">
        <v>397</v>
      </c>
      <c r="D24" s="539"/>
      <c r="E24" s="259" t="s">
        <v>63</v>
      </c>
      <c r="F24" s="275" t="s">
        <v>345</v>
      </c>
      <c r="G24" s="549"/>
    </row>
    <row r="25" spans="1:7" s="141" customFormat="1" ht="18.75" customHeight="1">
      <c r="A25" s="140"/>
      <c r="B25" s="143" t="s">
        <v>228</v>
      </c>
      <c r="C25" s="547" t="s">
        <v>346</v>
      </c>
      <c r="D25" s="547"/>
      <c r="E25" s="259" t="s">
        <v>63</v>
      </c>
      <c r="F25" s="275" t="s">
        <v>346</v>
      </c>
      <c r="G25" s="549"/>
    </row>
    <row r="26" spans="1:7" s="141" customFormat="1" ht="18" customHeight="1">
      <c r="A26" s="140"/>
      <c r="B26" s="143" t="s">
        <v>229</v>
      </c>
      <c r="C26" s="547" t="s">
        <v>19</v>
      </c>
      <c r="D26" s="547"/>
      <c r="E26" s="259" t="s">
        <v>63</v>
      </c>
      <c r="F26" s="262" t="s">
        <v>19</v>
      </c>
      <c r="G26" s="549"/>
    </row>
    <row r="27" spans="1:7" s="141" customFormat="1">
      <c r="A27" s="140"/>
      <c r="B27" s="143" t="s">
        <v>230</v>
      </c>
      <c r="C27" s="547" t="s">
        <v>19</v>
      </c>
      <c r="D27" s="547"/>
      <c r="E27" s="259" t="s">
        <v>63</v>
      </c>
      <c r="F27" s="262" t="s">
        <v>19</v>
      </c>
      <c r="G27" s="549"/>
    </row>
    <row r="28" spans="1:7" s="141" customFormat="1" ht="18.75" customHeight="1">
      <c r="A28" s="178">
        <v>4</v>
      </c>
      <c r="B28" s="142" t="s">
        <v>193</v>
      </c>
      <c r="C28" s="539"/>
      <c r="D28" s="539"/>
      <c r="E28" s="174"/>
      <c r="F28" s="174"/>
      <c r="G28" s="549"/>
    </row>
    <row r="29" spans="1:7" s="141" customFormat="1">
      <c r="A29" s="140"/>
      <c r="B29" s="143" t="s">
        <v>231</v>
      </c>
      <c r="C29" s="539" t="s">
        <v>353</v>
      </c>
      <c r="D29" s="539"/>
      <c r="E29" s="259" t="s">
        <v>63</v>
      </c>
      <c r="F29" s="277" t="s">
        <v>353</v>
      </c>
      <c r="G29" s="549"/>
    </row>
    <row r="30" spans="1:7" s="141" customFormat="1">
      <c r="A30" s="140"/>
      <c r="B30" s="143" t="s">
        <v>232</v>
      </c>
      <c r="C30" s="539" t="s">
        <v>398</v>
      </c>
      <c r="D30" s="539"/>
      <c r="E30" s="259" t="s">
        <v>63</v>
      </c>
      <c r="F30" s="278" t="s">
        <v>354</v>
      </c>
      <c r="G30" s="549"/>
    </row>
    <row r="31" spans="1:7" s="74" customFormat="1">
      <c r="A31" s="178">
        <v>5</v>
      </c>
      <c r="B31" s="142" t="s">
        <v>34</v>
      </c>
      <c r="C31" s="541"/>
      <c r="D31" s="541"/>
      <c r="E31" s="259"/>
      <c r="F31" s="258"/>
      <c r="G31" s="549"/>
    </row>
    <row r="32" spans="1:7" s="74" customFormat="1">
      <c r="A32" s="178"/>
      <c r="B32" s="261" t="s">
        <v>330</v>
      </c>
      <c r="C32" s="539" t="s">
        <v>460</v>
      </c>
      <c r="D32" s="539"/>
      <c r="E32" s="259" t="s">
        <v>63</v>
      </c>
      <c r="F32" s="391" t="s">
        <v>460</v>
      </c>
      <c r="G32" s="549"/>
    </row>
    <row r="33" spans="1:8" s="74" customFormat="1">
      <c r="A33" s="257"/>
      <c r="B33" s="261" t="s">
        <v>329</v>
      </c>
      <c r="C33" s="538" t="s">
        <v>19</v>
      </c>
      <c r="D33" s="539"/>
      <c r="E33" s="259" t="s">
        <v>63</v>
      </c>
      <c r="F33" s="259" t="s">
        <v>19</v>
      </c>
      <c r="G33" s="549"/>
    </row>
    <row r="34" spans="1:8" s="74" customFormat="1">
      <c r="A34" s="257"/>
      <c r="B34" s="261" t="s">
        <v>328</v>
      </c>
      <c r="C34" s="538" t="s">
        <v>19</v>
      </c>
      <c r="D34" s="539"/>
      <c r="E34" s="259" t="s">
        <v>63</v>
      </c>
      <c r="F34" s="259" t="s">
        <v>19</v>
      </c>
      <c r="G34" s="549"/>
    </row>
    <row r="35" spans="1:8" s="141" customFormat="1">
      <c r="A35" s="140"/>
      <c r="B35" s="261" t="s">
        <v>327</v>
      </c>
      <c r="C35" s="538" t="s">
        <v>19</v>
      </c>
      <c r="D35" s="539"/>
      <c r="E35" s="259" t="s">
        <v>63</v>
      </c>
      <c r="F35" s="256" t="s">
        <v>19</v>
      </c>
      <c r="G35" s="549"/>
    </row>
    <row r="36" spans="1:8" s="141" customFormat="1">
      <c r="A36" s="178">
        <v>6</v>
      </c>
      <c r="B36" s="142" t="s">
        <v>437</v>
      </c>
      <c r="C36" s="540" t="s">
        <v>347</v>
      </c>
      <c r="D36" s="540"/>
      <c r="E36" s="259" t="s">
        <v>63</v>
      </c>
      <c r="F36" s="322" t="s">
        <v>399</v>
      </c>
      <c r="G36" s="549"/>
    </row>
    <row r="37" spans="1:8" s="141" customFormat="1">
      <c r="A37" s="144">
        <v>7</v>
      </c>
      <c r="B37" s="145" t="s">
        <v>438</v>
      </c>
      <c r="C37" s="545" t="s">
        <v>63</v>
      </c>
      <c r="D37" s="471"/>
      <c r="E37" s="259" t="s">
        <v>63</v>
      </c>
      <c r="F37" s="259" t="s">
        <v>63</v>
      </c>
      <c r="G37" s="549"/>
    </row>
    <row r="38" spans="1:8" s="141" customFormat="1">
      <c r="A38" s="144"/>
      <c r="B38" s="145"/>
      <c r="C38" s="146"/>
      <c r="D38" s="217"/>
      <c r="E38" s="217"/>
      <c r="F38" s="217"/>
      <c r="G38" s="550"/>
    </row>
    <row r="39" spans="1:8" s="223" customFormat="1">
      <c r="A39" s="218"/>
      <c r="B39" s="219" t="s">
        <v>37</v>
      </c>
      <c r="C39" s="220"/>
      <c r="D39" s="221"/>
      <c r="E39" s="221"/>
      <c r="F39" s="222">
        <v>0.43</v>
      </c>
      <c r="G39" s="387">
        <v>706.28</v>
      </c>
      <c r="H39" s="220"/>
    </row>
    <row r="40" spans="1:8" s="223" customFormat="1" ht="9" customHeight="1">
      <c r="A40" s="265"/>
      <c r="B40" s="266"/>
      <c r="D40" s="267"/>
      <c r="E40" s="267"/>
      <c r="F40" s="268"/>
      <c r="G40" s="385"/>
    </row>
    <row r="41" spans="1:8" s="149" customFormat="1" ht="18.75">
      <c r="A41" s="172"/>
      <c r="B41" s="150" t="s">
        <v>41</v>
      </c>
      <c r="C41" s="146"/>
      <c r="D41" s="172"/>
      <c r="E41" s="172"/>
      <c r="F41" s="172"/>
      <c r="G41" s="386"/>
    </row>
    <row r="42" spans="1:8" s="149" customFormat="1">
      <c r="A42" s="175" t="s">
        <v>13</v>
      </c>
      <c r="B42" s="175" t="s">
        <v>21</v>
      </c>
      <c r="C42" s="457" t="s">
        <v>22</v>
      </c>
      <c r="D42" s="458"/>
      <c r="E42" s="459" t="s">
        <v>82</v>
      </c>
      <c r="F42" s="459"/>
      <c r="G42" s="171" t="s">
        <v>24</v>
      </c>
    </row>
    <row r="43" spans="1:8" s="149" customFormat="1">
      <c r="A43" s="152" t="s">
        <v>61</v>
      </c>
      <c r="B43" s="153" t="s">
        <v>355</v>
      </c>
      <c r="C43" s="542" t="s">
        <v>134</v>
      </c>
      <c r="D43" s="543"/>
      <c r="E43" s="469">
        <v>1260.81</v>
      </c>
      <c r="F43" s="470">
        <v>670.03</v>
      </c>
      <c r="G43" s="279"/>
    </row>
    <row r="44" spans="1:8" s="154" customFormat="1">
      <c r="A44" s="152" t="s">
        <v>62</v>
      </c>
      <c r="B44" s="153" t="s">
        <v>89</v>
      </c>
      <c r="C44" s="464" t="s">
        <v>467</v>
      </c>
      <c r="D44" s="465"/>
      <c r="E44" s="469">
        <v>36.25</v>
      </c>
      <c r="F44" s="470"/>
      <c r="G44" s="173"/>
    </row>
    <row r="45" spans="1:8" s="149" customFormat="1">
      <c r="A45" s="155"/>
      <c r="B45" s="156" t="s">
        <v>356</v>
      </c>
      <c r="C45" s="472"/>
      <c r="D45" s="473"/>
      <c r="E45" s="469">
        <f>SUM(E43:E44)</f>
        <v>1297.06</v>
      </c>
      <c r="F45" s="470"/>
      <c r="G45" s="173"/>
    </row>
    <row r="46" spans="1:8" s="149" customFormat="1" ht="18.75">
      <c r="A46" s="172"/>
      <c r="B46" s="150" t="s">
        <v>42</v>
      </c>
      <c r="C46" s="471" t="s">
        <v>63</v>
      </c>
      <c r="D46" s="471"/>
      <c r="E46" s="471"/>
      <c r="F46" s="471"/>
      <c r="G46" s="172"/>
    </row>
    <row r="47" spans="1:8" s="149" customFormat="1">
      <c r="A47" s="172"/>
      <c r="B47" s="172" t="s">
        <v>43</v>
      </c>
      <c r="C47" s="146"/>
      <c r="D47" s="172"/>
      <c r="E47" s="172"/>
      <c r="F47" s="172" t="s">
        <v>43</v>
      </c>
      <c r="G47" s="172"/>
    </row>
    <row r="48" spans="1:8" s="149" customFormat="1">
      <c r="A48" s="172"/>
      <c r="B48" s="172" t="s">
        <v>26</v>
      </c>
      <c r="C48" s="146"/>
      <c r="D48" s="172"/>
      <c r="E48" s="172"/>
      <c r="F48" s="172" t="s">
        <v>27</v>
      </c>
      <c r="G48" s="172"/>
    </row>
    <row r="49" spans="1:7" s="149" customFormat="1">
      <c r="A49" s="172"/>
      <c r="B49" s="172" t="s">
        <v>93</v>
      </c>
      <c r="C49" s="146"/>
      <c r="D49" s="172"/>
      <c r="E49" s="172"/>
      <c r="F49" s="172" t="s">
        <v>83</v>
      </c>
      <c r="G49" s="172"/>
    </row>
    <row r="50" spans="1:7">
      <c r="A50" s="165"/>
      <c r="B50" s="170"/>
      <c r="C50" s="170"/>
      <c r="D50" s="165"/>
      <c r="E50" s="404"/>
      <c r="F50" s="404"/>
      <c r="G50" s="404"/>
    </row>
    <row r="51" spans="1:7" s="74" customFormat="1">
      <c r="A51" s="73"/>
      <c r="B51" s="164" t="s">
        <v>122</v>
      </c>
      <c r="C51" s="409" t="s">
        <v>128</v>
      </c>
      <c r="D51" s="409"/>
      <c r="E51" s="409"/>
      <c r="F51" s="410" t="s">
        <v>130</v>
      </c>
      <c r="G51" s="409"/>
    </row>
    <row r="52" spans="1:7" s="74" customFormat="1">
      <c r="A52" s="73"/>
      <c r="B52" s="164" t="s">
        <v>126</v>
      </c>
      <c r="C52" s="409" t="s">
        <v>129</v>
      </c>
      <c r="D52" s="409"/>
      <c r="E52" s="409"/>
      <c r="F52" s="409" t="s">
        <v>129</v>
      </c>
      <c r="G52" s="409"/>
    </row>
    <row r="53" spans="1:7" s="74" customFormat="1">
      <c r="A53" s="73"/>
      <c r="B53" s="164" t="s">
        <v>127</v>
      </c>
      <c r="C53" s="409" t="s">
        <v>127</v>
      </c>
      <c r="D53" s="409"/>
      <c r="E53" s="409"/>
      <c r="F53" s="409" t="s">
        <v>127</v>
      </c>
      <c r="G53" s="409"/>
    </row>
    <row r="54" spans="1:7" ht="9" customHeight="1">
      <c r="A54" s="165"/>
      <c r="B54" s="170"/>
      <c r="C54" s="405"/>
      <c r="D54" s="405"/>
      <c r="E54" s="405"/>
      <c r="F54" s="405"/>
      <c r="G54" s="165"/>
    </row>
    <row r="55" spans="1:7" ht="30">
      <c r="A55" s="165"/>
      <c r="B55" s="39" t="s">
        <v>92</v>
      </c>
      <c r="C55" s="403"/>
      <c r="D55" s="403"/>
      <c r="E55" s="403"/>
      <c r="F55" s="403"/>
      <c r="G55" s="403"/>
    </row>
    <row r="56" spans="1:7">
      <c r="A56" s="165"/>
      <c r="B56" s="70" t="s">
        <v>28</v>
      </c>
      <c r="C56" s="406" t="s">
        <v>217</v>
      </c>
      <c r="D56" s="407"/>
      <c r="E56" s="407"/>
      <c r="F56" s="407"/>
      <c r="G56" s="408"/>
    </row>
    <row r="57" spans="1:7">
      <c r="A57" s="165"/>
      <c r="B57" s="70" t="s">
        <v>29</v>
      </c>
      <c r="C57" s="406" t="s">
        <v>79</v>
      </c>
      <c r="D57" s="407"/>
      <c r="E57" s="407"/>
      <c r="F57" s="407"/>
      <c r="G57" s="408"/>
    </row>
    <row r="58" spans="1:7">
      <c r="A58" s="165"/>
      <c r="B58" s="70" t="s">
        <v>30</v>
      </c>
      <c r="C58" s="406"/>
      <c r="D58" s="407"/>
      <c r="E58" s="407"/>
      <c r="F58" s="407"/>
      <c r="G58" s="408"/>
    </row>
    <row r="59" spans="1:7">
      <c r="A59" s="165"/>
      <c r="B59" s="70" t="s">
        <v>31</v>
      </c>
      <c r="C59" s="406" t="s">
        <v>80</v>
      </c>
      <c r="D59" s="407"/>
      <c r="E59" s="407"/>
      <c r="F59" s="407"/>
      <c r="G59" s="408"/>
    </row>
    <row r="60" spans="1:7">
      <c r="A60" s="165"/>
      <c r="B60" s="70" t="s">
        <v>32</v>
      </c>
      <c r="C60" s="403"/>
      <c r="D60" s="403"/>
      <c r="E60" s="403"/>
      <c r="F60" s="403"/>
      <c r="G60" s="403"/>
    </row>
    <row r="61" spans="1:7">
      <c r="A61" s="165"/>
      <c r="B61" s="170"/>
      <c r="C61" s="170"/>
      <c r="D61" s="165"/>
      <c r="E61" s="165"/>
      <c r="F61" s="165"/>
      <c r="G61" s="165"/>
    </row>
    <row r="62" spans="1:7">
      <c r="A62" s="16"/>
      <c r="B62" s="170"/>
      <c r="C62" s="170"/>
      <c r="D62" s="165"/>
      <c r="E62" s="165"/>
      <c r="F62" s="165"/>
      <c r="G62" s="165"/>
    </row>
  </sheetData>
  <mergeCells count="61">
    <mergeCell ref="C24:D24"/>
    <mergeCell ref="C25:D25"/>
    <mergeCell ref="C26:D26"/>
    <mergeCell ref="C27:D27"/>
    <mergeCell ref="A1:G1"/>
    <mergeCell ref="A2:G2"/>
    <mergeCell ref="D4:G4"/>
    <mergeCell ref="D6:G6"/>
    <mergeCell ref="D7:G7"/>
    <mergeCell ref="A18:A19"/>
    <mergeCell ref="B18:B19"/>
    <mergeCell ref="C18:F18"/>
    <mergeCell ref="G18:G19"/>
    <mergeCell ref="C19:D19"/>
    <mergeCell ref="G21:G38"/>
    <mergeCell ref="C28:D28"/>
    <mergeCell ref="C53:E53"/>
    <mergeCell ref="F53:G53"/>
    <mergeCell ref="D8:G8"/>
    <mergeCell ref="D12:G12"/>
    <mergeCell ref="D13:G13"/>
    <mergeCell ref="D14:G14"/>
    <mergeCell ref="D15:G15"/>
    <mergeCell ref="D16:G16"/>
    <mergeCell ref="C37:D37"/>
    <mergeCell ref="D9:G9"/>
    <mergeCell ref="D10:F10"/>
    <mergeCell ref="D11:F11"/>
    <mergeCell ref="C20:D20"/>
    <mergeCell ref="C22:D22"/>
    <mergeCell ref="C21:D21"/>
    <mergeCell ref="C23:D23"/>
    <mergeCell ref="C42:D42"/>
    <mergeCell ref="C52:E52"/>
    <mergeCell ref="F52:G52"/>
    <mergeCell ref="C29:D29"/>
    <mergeCell ref="C30:D30"/>
    <mergeCell ref="C36:D36"/>
    <mergeCell ref="C31:D31"/>
    <mergeCell ref="C33:D33"/>
    <mergeCell ref="C34:D34"/>
    <mergeCell ref="C32:D32"/>
    <mergeCell ref="E43:F43"/>
    <mergeCell ref="C44:D44"/>
    <mergeCell ref="C43:D43"/>
    <mergeCell ref="C60:G60"/>
    <mergeCell ref="C35:D35"/>
    <mergeCell ref="C56:G56"/>
    <mergeCell ref="C57:G57"/>
    <mergeCell ref="C58:G58"/>
    <mergeCell ref="C59:G59"/>
    <mergeCell ref="C54:F54"/>
    <mergeCell ref="C55:G55"/>
    <mergeCell ref="E42:F42"/>
    <mergeCell ref="E44:F44"/>
    <mergeCell ref="C45:D45"/>
    <mergeCell ref="E45:F45"/>
    <mergeCell ref="C46:F46"/>
    <mergeCell ref="C51:E51"/>
    <mergeCell ref="F51:G51"/>
    <mergeCell ref="E50:G50"/>
  </mergeCells>
  <printOptions horizontalCentered="1" gridLines="1"/>
  <pageMargins left="0.7" right="0.45" top="0.75" bottom="0" header="0.3" footer="0.3"/>
  <pageSetup paperSize="9" scale="75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53"/>
  <sheetViews>
    <sheetView view="pageBreakPreview" zoomScaleSheetLayoutView="100" workbookViewId="0">
      <selection activeCell="C27" sqref="C27:D27"/>
    </sheetView>
  </sheetViews>
  <sheetFormatPr defaultRowHeight="15"/>
  <cols>
    <col min="1" max="1" width="6.42578125" customWidth="1"/>
    <col min="2" max="2" width="45.28515625" customWidth="1"/>
    <col min="3" max="3" width="10.28515625" customWidth="1"/>
    <col min="4" max="4" width="7" customWidth="1"/>
    <col min="5" max="5" width="14.140625" customWidth="1"/>
    <col min="6" max="6" width="15.28515625" customWidth="1"/>
    <col min="7" max="7" width="16.85546875" customWidth="1"/>
  </cols>
  <sheetData>
    <row r="1" spans="1:10">
      <c r="A1" s="426" t="s">
        <v>0</v>
      </c>
      <c r="B1" s="426"/>
      <c r="C1" s="426"/>
      <c r="D1" s="426"/>
      <c r="E1" s="426"/>
      <c r="F1" s="426"/>
      <c r="G1" s="426"/>
    </row>
    <row r="2" spans="1:10" s="1" customFormat="1" ht="35.25" customHeight="1">
      <c r="A2" s="427" t="s">
        <v>483</v>
      </c>
      <c r="B2" s="427"/>
      <c r="C2" s="427"/>
      <c r="D2" s="427"/>
      <c r="E2" s="427"/>
      <c r="F2" s="427"/>
      <c r="G2" s="427"/>
      <c r="H2" s="8"/>
      <c r="I2" s="8"/>
      <c r="J2" s="8"/>
    </row>
    <row r="3" spans="1:10" ht="18.75">
      <c r="A3" s="1"/>
      <c r="B3" s="22" t="s">
        <v>38</v>
      </c>
      <c r="C3" s="5"/>
      <c r="D3" s="245"/>
      <c r="E3" s="245"/>
      <c r="F3" s="245"/>
      <c r="G3" s="245"/>
    </row>
    <row r="4" spans="1:10" ht="31.5" customHeight="1">
      <c r="A4" s="245">
        <v>1</v>
      </c>
      <c r="B4" s="247" t="s">
        <v>1</v>
      </c>
      <c r="C4" s="245" t="s">
        <v>2</v>
      </c>
      <c r="D4" s="421" t="s">
        <v>307</v>
      </c>
      <c r="E4" s="421"/>
      <c r="F4" s="421"/>
      <c r="G4" s="421"/>
    </row>
    <row r="5" spans="1:10">
      <c r="A5" s="245">
        <v>2</v>
      </c>
      <c r="B5" s="247" t="s">
        <v>3</v>
      </c>
      <c r="C5" s="245"/>
      <c r="D5" s="428"/>
      <c r="E5" s="428"/>
      <c r="F5" s="428"/>
      <c r="G5" s="428"/>
    </row>
    <row r="6" spans="1:10">
      <c r="A6" s="245"/>
      <c r="B6" s="6" t="s">
        <v>131</v>
      </c>
      <c r="C6" s="245" t="s">
        <v>2</v>
      </c>
      <c r="D6" s="421" t="s">
        <v>4</v>
      </c>
      <c r="E6" s="421"/>
      <c r="F6" s="421"/>
      <c r="G6" s="421"/>
    </row>
    <row r="7" spans="1:10">
      <c r="A7" s="245"/>
      <c r="B7" s="6" t="s">
        <v>5</v>
      </c>
      <c r="C7" s="245" t="s">
        <v>2</v>
      </c>
      <c r="D7" s="421" t="s">
        <v>96</v>
      </c>
      <c r="E7" s="421"/>
      <c r="F7" s="421"/>
      <c r="G7" s="421"/>
    </row>
    <row r="8" spans="1:10">
      <c r="A8" s="245">
        <v>3</v>
      </c>
      <c r="B8" s="247" t="s">
        <v>6</v>
      </c>
      <c r="C8" s="245" t="s">
        <v>2</v>
      </c>
      <c r="D8" s="421" t="s">
        <v>308</v>
      </c>
      <c r="E8" s="421"/>
      <c r="F8" s="421"/>
      <c r="G8" s="421"/>
    </row>
    <row r="9" spans="1:10">
      <c r="A9" s="245">
        <v>4</v>
      </c>
      <c r="B9" s="247" t="s">
        <v>7</v>
      </c>
      <c r="C9" s="245" t="s">
        <v>2</v>
      </c>
      <c r="D9" s="429" t="s">
        <v>309</v>
      </c>
      <c r="E9" s="430"/>
      <c r="F9" s="430"/>
      <c r="G9" s="430"/>
    </row>
    <row r="10" spans="1:10" ht="13.5" customHeight="1">
      <c r="A10" s="245">
        <v>5</v>
      </c>
      <c r="B10" s="247" t="s">
        <v>8</v>
      </c>
      <c r="C10" s="245" t="s">
        <v>2</v>
      </c>
      <c r="D10" s="428" t="s">
        <v>310</v>
      </c>
      <c r="E10" s="428"/>
      <c r="F10" s="428"/>
      <c r="G10" s="428"/>
    </row>
    <row r="11" spans="1:10" ht="42" customHeight="1">
      <c r="A11" s="245">
        <v>6</v>
      </c>
      <c r="B11" s="240" t="s">
        <v>9</v>
      </c>
      <c r="C11" s="245" t="s">
        <v>2</v>
      </c>
      <c r="D11" s="544" t="s">
        <v>311</v>
      </c>
      <c r="E11" s="421"/>
      <c r="F11" s="421"/>
      <c r="G11" s="421"/>
    </row>
    <row r="12" spans="1:10" ht="16.5" customHeight="1">
      <c r="A12" s="245">
        <v>7</v>
      </c>
      <c r="B12" s="240" t="s">
        <v>33</v>
      </c>
      <c r="C12" s="245" t="s">
        <v>2</v>
      </c>
      <c r="D12" s="421" t="s">
        <v>225</v>
      </c>
      <c r="E12" s="421"/>
      <c r="F12" s="421"/>
      <c r="G12" s="421"/>
    </row>
    <row r="13" spans="1:10" ht="30.75" customHeight="1">
      <c r="A13" s="245">
        <v>8</v>
      </c>
      <c r="B13" s="240" t="s">
        <v>10</v>
      </c>
      <c r="C13" s="245" t="s">
        <v>2</v>
      </c>
      <c r="D13" s="421" t="s">
        <v>312</v>
      </c>
      <c r="E13" s="421"/>
      <c r="F13" s="421"/>
      <c r="G13" s="421"/>
    </row>
    <row r="14" spans="1:10" ht="18" customHeight="1">
      <c r="A14" s="245">
        <v>9</v>
      </c>
      <c r="B14" s="240" t="s">
        <v>20</v>
      </c>
      <c r="C14" s="245" t="s">
        <v>2</v>
      </c>
      <c r="D14" s="420" t="s">
        <v>313</v>
      </c>
      <c r="E14" s="420"/>
      <c r="F14" s="420"/>
      <c r="G14" s="420"/>
    </row>
    <row r="15" spans="1:10" ht="32.25" customHeight="1">
      <c r="A15" s="245">
        <v>10</v>
      </c>
      <c r="B15" s="240" t="s">
        <v>11</v>
      </c>
      <c r="C15" s="245" t="s">
        <v>2</v>
      </c>
      <c r="D15" s="420" t="s">
        <v>19</v>
      </c>
      <c r="E15" s="420"/>
      <c r="F15" s="420"/>
      <c r="G15" s="420"/>
    </row>
    <row r="16" spans="1:10" ht="33.75" customHeight="1">
      <c r="A16" s="245">
        <v>11</v>
      </c>
      <c r="B16" s="240" t="s">
        <v>39</v>
      </c>
      <c r="C16" s="245" t="s">
        <v>2</v>
      </c>
      <c r="D16" s="421" t="s">
        <v>40</v>
      </c>
      <c r="E16" s="421"/>
      <c r="F16" s="421"/>
      <c r="G16" s="421"/>
      <c r="I16" t="s">
        <v>379</v>
      </c>
    </row>
    <row r="17" spans="1:12" ht="18.75">
      <c r="A17" s="77"/>
      <c r="B17" s="24" t="s">
        <v>12</v>
      </c>
      <c r="C17" s="248"/>
      <c r="D17" s="77"/>
      <c r="E17" s="1"/>
      <c r="F17" s="77"/>
      <c r="G17" s="77"/>
    </row>
    <row r="18" spans="1:12">
      <c r="A18" s="422" t="s">
        <v>13</v>
      </c>
      <c r="B18" s="422" t="s">
        <v>14</v>
      </c>
      <c r="C18" s="411" t="s">
        <v>15</v>
      </c>
      <c r="D18" s="411"/>
      <c r="E18" s="411"/>
      <c r="F18" s="411"/>
      <c r="G18" s="424" t="s">
        <v>18</v>
      </c>
    </row>
    <row r="19" spans="1:12" ht="48" customHeight="1">
      <c r="A19" s="423"/>
      <c r="B19" s="423"/>
      <c r="C19" s="411" t="s">
        <v>16</v>
      </c>
      <c r="D19" s="411"/>
      <c r="E19" s="241" t="s">
        <v>17</v>
      </c>
      <c r="F19" s="241" t="s">
        <v>36</v>
      </c>
      <c r="G19" s="425"/>
    </row>
    <row r="20" spans="1:12">
      <c r="A20" s="249">
        <v>1</v>
      </c>
      <c r="B20" s="249">
        <v>2</v>
      </c>
      <c r="C20" s="411">
        <v>3</v>
      </c>
      <c r="D20" s="411"/>
      <c r="E20" s="241">
        <v>4</v>
      </c>
      <c r="F20" s="241">
        <v>5</v>
      </c>
      <c r="G20" s="241">
        <v>6</v>
      </c>
    </row>
    <row r="21" spans="1:12" ht="15" customHeight="1">
      <c r="A21" s="29" t="s">
        <v>77</v>
      </c>
      <c r="B21" s="27" t="s">
        <v>314</v>
      </c>
      <c r="C21" s="551" t="s">
        <v>350</v>
      </c>
      <c r="D21" s="552"/>
      <c r="E21" s="319" t="s">
        <v>63</v>
      </c>
      <c r="F21" s="300" t="s">
        <v>350</v>
      </c>
      <c r="G21" s="553" t="s">
        <v>471</v>
      </c>
      <c r="H21">
        <v>14.439</v>
      </c>
      <c r="I21">
        <v>14.5</v>
      </c>
      <c r="J21">
        <f>I21/H21</f>
        <v>1.0042246692984278</v>
      </c>
      <c r="K21">
        <v>100</v>
      </c>
      <c r="L21" s="292">
        <f>J21*K21</f>
        <v>100.42246692984278</v>
      </c>
    </row>
    <row r="22" spans="1:12">
      <c r="A22" s="29">
        <v>2</v>
      </c>
      <c r="B22" s="28" t="s">
        <v>315</v>
      </c>
      <c r="C22" s="551" t="s">
        <v>380</v>
      </c>
      <c r="D22" s="552"/>
      <c r="E22" s="320" t="s">
        <v>63</v>
      </c>
      <c r="F22" s="301" t="s">
        <v>380</v>
      </c>
      <c r="G22" s="554"/>
      <c r="H22">
        <v>14.439</v>
      </c>
      <c r="I22">
        <v>11.7</v>
      </c>
      <c r="J22">
        <f t="shared" ref="J22:J25" si="0">I22/H22</f>
        <v>0.81030542281321416</v>
      </c>
      <c r="K22">
        <v>100</v>
      </c>
      <c r="L22" s="292">
        <f t="shared" ref="L22:L25" si="1">J22*K22</f>
        <v>81.030542281321416</v>
      </c>
    </row>
    <row r="23" spans="1:12">
      <c r="A23" s="29">
        <v>3</v>
      </c>
      <c r="B23" s="28" t="s">
        <v>316</v>
      </c>
      <c r="C23" s="412" t="s">
        <v>351</v>
      </c>
      <c r="D23" s="413"/>
      <c r="E23" s="319" t="s">
        <v>63</v>
      </c>
      <c r="F23" s="299" t="s">
        <v>351</v>
      </c>
      <c r="G23" s="554"/>
      <c r="H23">
        <v>14.439</v>
      </c>
      <c r="I23">
        <v>11.49</v>
      </c>
      <c r="J23">
        <f t="shared" si="0"/>
        <v>0.79576147932682317</v>
      </c>
      <c r="K23">
        <v>100</v>
      </c>
      <c r="L23" s="292">
        <f t="shared" si="1"/>
        <v>79.576147932682318</v>
      </c>
    </row>
    <row r="24" spans="1:12">
      <c r="A24" s="29">
        <v>4</v>
      </c>
      <c r="B24" s="28" t="s">
        <v>317</v>
      </c>
      <c r="C24" s="412" t="s">
        <v>63</v>
      </c>
      <c r="D24" s="413"/>
      <c r="E24" s="319" t="s">
        <v>63</v>
      </c>
      <c r="F24" s="252" t="s">
        <v>63</v>
      </c>
      <c r="G24" s="554"/>
      <c r="H24">
        <v>14.439</v>
      </c>
      <c r="J24">
        <f t="shared" si="0"/>
        <v>0</v>
      </c>
      <c r="K24">
        <v>100</v>
      </c>
      <c r="L24" s="292">
        <f t="shared" si="1"/>
        <v>0</v>
      </c>
    </row>
    <row r="25" spans="1:12">
      <c r="A25" s="29">
        <v>5</v>
      </c>
      <c r="B25" s="28" t="s">
        <v>318</v>
      </c>
      <c r="C25" s="412" t="s">
        <v>352</v>
      </c>
      <c r="D25" s="413"/>
      <c r="E25" s="319" t="s">
        <v>63</v>
      </c>
      <c r="F25" s="299" t="s">
        <v>352</v>
      </c>
      <c r="G25" s="554"/>
      <c r="H25">
        <v>14.439</v>
      </c>
      <c r="I25">
        <v>6.5</v>
      </c>
      <c r="J25">
        <f t="shared" si="0"/>
        <v>0.45016967934067453</v>
      </c>
      <c r="K25">
        <v>100</v>
      </c>
      <c r="L25" s="292">
        <f t="shared" si="1"/>
        <v>45.016967934067452</v>
      </c>
    </row>
    <row r="26" spans="1:12">
      <c r="A26" s="29">
        <v>6</v>
      </c>
      <c r="B26" s="254" t="s">
        <v>319</v>
      </c>
      <c r="C26" s="412" t="s">
        <v>63</v>
      </c>
      <c r="D26" s="413"/>
      <c r="E26" s="324" t="s">
        <v>63</v>
      </c>
      <c r="F26" s="252" t="s">
        <v>63</v>
      </c>
      <c r="G26" s="554"/>
      <c r="L26" s="292">
        <f>SUM(L21:L25)</f>
        <v>306.04612507791398</v>
      </c>
    </row>
    <row r="27" spans="1:12">
      <c r="A27" s="29">
        <v>7</v>
      </c>
      <c r="B27" s="28" t="s">
        <v>320</v>
      </c>
      <c r="C27" s="412" t="s">
        <v>63</v>
      </c>
      <c r="D27" s="413"/>
      <c r="E27" s="324" t="s">
        <v>63</v>
      </c>
      <c r="F27" s="252" t="s">
        <v>63</v>
      </c>
      <c r="G27" s="554"/>
    </row>
    <row r="28" spans="1:12">
      <c r="A28" s="29">
        <v>8</v>
      </c>
      <c r="B28" s="28" t="s">
        <v>321</v>
      </c>
      <c r="C28" s="412" t="s">
        <v>63</v>
      </c>
      <c r="D28" s="413"/>
      <c r="E28" s="324" t="s">
        <v>63</v>
      </c>
      <c r="F28" s="252" t="s">
        <v>63</v>
      </c>
      <c r="G28" s="555"/>
    </row>
    <row r="29" spans="1:12" s="41" customFormat="1" ht="17.25" customHeight="1">
      <c r="A29" s="76"/>
      <c r="B29" s="298" t="s">
        <v>37</v>
      </c>
      <c r="C29" s="361"/>
      <c r="D29" s="362"/>
      <c r="E29" s="362"/>
      <c r="F29" s="389">
        <v>0.4</v>
      </c>
      <c r="G29" s="347">
        <v>274.62</v>
      </c>
      <c r="H29" s="270"/>
      <c r="K29" s="363">
        <v>0.77</v>
      </c>
    </row>
    <row r="30" spans="1:12" ht="21" customHeight="1">
      <c r="A30" s="245"/>
      <c r="B30" s="22" t="s">
        <v>41</v>
      </c>
      <c r="C30" s="247"/>
      <c r="D30" s="245"/>
      <c r="E30" s="245"/>
      <c r="F30" s="245"/>
      <c r="G30" s="346"/>
    </row>
    <row r="31" spans="1:12" ht="42.75">
      <c r="A31" s="249" t="s">
        <v>13</v>
      </c>
      <c r="B31" s="249" t="s">
        <v>21</v>
      </c>
      <c r="C31" s="418" t="s">
        <v>22</v>
      </c>
      <c r="D31" s="419"/>
      <c r="E31" s="333" t="s">
        <v>417</v>
      </c>
      <c r="F31" s="249" t="s">
        <v>24</v>
      </c>
      <c r="G31" s="10"/>
    </row>
    <row r="32" spans="1:12" s="41" customFormat="1">
      <c r="A32" s="76"/>
      <c r="B32" s="381" t="s">
        <v>142</v>
      </c>
      <c r="C32" s="401"/>
      <c r="D32" s="402"/>
      <c r="E32" s="246">
        <v>249.62</v>
      </c>
      <c r="F32" s="250"/>
      <c r="G32" s="77"/>
    </row>
    <row r="33" spans="1:10" s="41" customFormat="1">
      <c r="A33" s="76"/>
      <c r="B33" s="381" t="s">
        <v>141</v>
      </c>
      <c r="C33" s="401" t="s">
        <v>467</v>
      </c>
      <c r="D33" s="402"/>
      <c r="E33" s="379">
        <v>25</v>
      </c>
      <c r="F33" s="381"/>
      <c r="G33" s="77"/>
    </row>
    <row r="34" spans="1:10">
      <c r="A34" s="243"/>
      <c r="B34" s="33" t="s">
        <v>472</v>
      </c>
      <c r="C34" s="446"/>
      <c r="D34" s="447"/>
      <c r="E34" s="388">
        <f>SUM(E32:E33)</f>
        <v>274.62</v>
      </c>
      <c r="F34" s="250"/>
      <c r="G34" s="245"/>
    </row>
    <row r="35" spans="1:10">
      <c r="A35" s="73"/>
      <c r="B35" s="14"/>
      <c r="C35" s="244"/>
      <c r="D35" s="73"/>
      <c r="E35" s="15"/>
      <c r="F35" s="13"/>
      <c r="G35" s="245"/>
    </row>
    <row r="36" spans="1:10" ht="18.75">
      <c r="A36" s="245"/>
      <c r="B36" s="22" t="s">
        <v>42</v>
      </c>
      <c r="C36" s="404" t="s">
        <v>63</v>
      </c>
      <c r="D36" s="404"/>
      <c r="E36" s="245"/>
      <c r="F36" s="245"/>
      <c r="G36" s="245"/>
    </row>
    <row r="37" spans="1:10">
      <c r="A37" s="245"/>
      <c r="B37" s="245" t="s">
        <v>43</v>
      </c>
      <c r="C37" s="247"/>
      <c r="D37" s="245"/>
      <c r="E37" s="245"/>
      <c r="F37" s="245" t="s">
        <v>43</v>
      </c>
      <c r="G37" s="245"/>
    </row>
    <row r="38" spans="1:10">
      <c r="A38" s="245"/>
      <c r="B38" s="245" t="s">
        <v>26</v>
      </c>
      <c r="C38" s="247"/>
      <c r="D38" s="245"/>
      <c r="E38" s="245"/>
      <c r="F38" s="245" t="s">
        <v>27</v>
      </c>
      <c r="G38" s="245"/>
    </row>
    <row r="39" spans="1:10">
      <c r="A39" s="245"/>
      <c r="B39" s="251" t="s">
        <v>322</v>
      </c>
      <c r="C39" s="247"/>
      <c r="D39" s="245"/>
      <c r="E39" s="245"/>
      <c r="F39" s="245" t="s">
        <v>259</v>
      </c>
      <c r="G39" s="245"/>
    </row>
    <row r="40" spans="1:10" s="1" customFormat="1">
      <c r="A40" s="245"/>
      <c r="B40" s="245"/>
      <c r="C40" s="247"/>
      <c r="D40" s="245"/>
      <c r="E40" s="245"/>
      <c r="F40" s="245"/>
      <c r="G40" s="245"/>
      <c r="H40" s="245"/>
      <c r="I40" s="245"/>
    </row>
    <row r="41" spans="1:10">
      <c r="A41" s="245"/>
      <c r="B41" s="247"/>
      <c r="C41" s="247"/>
      <c r="D41" s="245"/>
      <c r="E41" s="245"/>
      <c r="F41" s="245"/>
      <c r="G41" s="245"/>
    </row>
    <row r="42" spans="1:10" s="74" customFormat="1" ht="15" customHeight="1">
      <c r="A42" s="73"/>
      <c r="B42" s="242" t="s">
        <v>122</v>
      </c>
      <c r="C42" s="409" t="s">
        <v>128</v>
      </c>
      <c r="D42" s="409"/>
      <c r="E42" s="409"/>
      <c r="F42" s="410" t="s">
        <v>130</v>
      </c>
      <c r="G42" s="409"/>
    </row>
    <row r="43" spans="1:10" s="74" customFormat="1">
      <c r="A43" s="73"/>
      <c r="B43" s="242" t="s">
        <v>126</v>
      </c>
      <c r="C43" s="409" t="s">
        <v>129</v>
      </c>
      <c r="D43" s="409"/>
      <c r="E43" s="409"/>
      <c r="F43" s="409" t="s">
        <v>129</v>
      </c>
      <c r="G43" s="409"/>
      <c r="J43" s="73"/>
    </row>
    <row r="44" spans="1:10" s="74" customFormat="1">
      <c r="A44" s="73"/>
      <c r="B44" s="242" t="s">
        <v>127</v>
      </c>
      <c r="C44" s="409" t="s">
        <v>127</v>
      </c>
      <c r="D44" s="409"/>
      <c r="E44" s="409"/>
      <c r="F44" s="409" t="s">
        <v>127</v>
      </c>
      <c r="G44" s="409"/>
      <c r="J44" s="73"/>
    </row>
    <row r="45" spans="1:10" ht="9" customHeight="1">
      <c r="A45" s="245"/>
      <c r="B45" s="247"/>
      <c r="C45" s="405"/>
      <c r="D45" s="405"/>
      <c r="E45" s="405"/>
      <c r="F45" s="405"/>
      <c r="G45" s="245"/>
    </row>
    <row r="46" spans="1:10" ht="30">
      <c r="A46" s="245"/>
      <c r="B46" s="39" t="s">
        <v>92</v>
      </c>
      <c r="C46" s="403"/>
      <c r="D46" s="403"/>
      <c r="E46" s="403"/>
      <c r="F46" s="403"/>
      <c r="G46" s="403"/>
    </row>
    <row r="47" spans="1:10">
      <c r="A47" s="245"/>
      <c r="B47" s="70" t="s">
        <v>28</v>
      </c>
      <c r="C47" s="406" t="s">
        <v>217</v>
      </c>
      <c r="D47" s="407"/>
      <c r="E47" s="407"/>
      <c r="F47" s="407"/>
      <c r="G47" s="408"/>
    </row>
    <row r="48" spans="1:10">
      <c r="A48" s="245"/>
      <c r="B48" s="70" t="s">
        <v>29</v>
      </c>
      <c r="C48" s="406" t="s">
        <v>79</v>
      </c>
      <c r="D48" s="407"/>
      <c r="E48" s="407"/>
      <c r="F48" s="407"/>
      <c r="G48" s="408"/>
    </row>
    <row r="49" spans="1:7">
      <c r="A49" s="245"/>
      <c r="B49" s="70" t="s">
        <v>30</v>
      </c>
      <c r="C49" s="406"/>
      <c r="D49" s="407"/>
      <c r="E49" s="407"/>
      <c r="F49" s="407"/>
      <c r="G49" s="408"/>
    </row>
    <row r="50" spans="1:7">
      <c r="A50" s="245"/>
      <c r="B50" s="70" t="s">
        <v>31</v>
      </c>
      <c r="C50" s="406" t="s">
        <v>80</v>
      </c>
      <c r="D50" s="407"/>
      <c r="E50" s="407"/>
      <c r="F50" s="407"/>
      <c r="G50" s="408"/>
    </row>
    <row r="51" spans="1:7">
      <c r="A51" s="245"/>
      <c r="B51" s="70" t="s">
        <v>32</v>
      </c>
      <c r="C51" s="403"/>
      <c r="D51" s="403"/>
      <c r="E51" s="403"/>
      <c r="F51" s="403"/>
      <c r="G51" s="403"/>
    </row>
    <row r="52" spans="1:7">
      <c r="A52" s="245"/>
      <c r="B52" s="247"/>
      <c r="C52" s="247"/>
      <c r="D52" s="245"/>
      <c r="E52" s="245"/>
      <c r="F52" s="245"/>
      <c r="G52" s="245"/>
    </row>
    <row r="53" spans="1:7">
      <c r="A53" s="16"/>
      <c r="B53" s="247"/>
      <c r="C53" s="247"/>
      <c r="D53" s="245"/>
      <c r="E53" s="245"/>
      <c r="F53" s="245"/>
      <c r="G53" s="245"/>
    </row>
  </sheetData>
  <mergeCells count="48">
    <mergeCell ref="C49:G49"/>
    <mergeCell ref="C50:G50"/>
    <mergeCell ref="C51:G51"/>
    <mergeCell ref="C24:D24"/>
    <mergeCell ref="C25:D25"/>
    <mergeCell ref="C26:D26"/>
    <mergeCell ref="C27:D27"/>
    <mergeCell ref="C44:E44"/>
    <mergeCell ref="F44:G44"/>
    <mergeCell ref="C45:F45"/>
    <mergeCell ref="C46:G46"/>
    <mergeCell ref="C47:G47"/>
    <mergeCell ref="C48:G48"/>
    <mergeCell ref="C34:D34"/>
    <mergeCell ref="C36:D36"/>
    <mergeCell ref="C42:E42"/>
    <mergeCell ref="F42:G42"/>
    <mergeCell ref="C43:E43"/>
    <mergeCell ref="F43:G43"/>
    <mergeCell ref="C23:D23"/>
    <mergeCell ref="C28:D28"/>
    <mergeCell ref="C31:D31"/>
    <mergeCell ref="C32:D32"/>
    <mergeCell ref="C33:D33"/>
    <mergeCell ref="C20:D20"/>
    <mergeCell ref="C21:D21"/>
    <mergeCell ref="C22:D22"/>
    <mergeCell ref="D14:G14"/>
    <mergeCell ref="D15:G15"/>
    <mergeCell ref="D16:G16"/>
    <mergeCell ref="G21:G28"/>
    <mergeCell ref="A18:A19"/>
    <mergeCell ref="B18:B19"/>
    <mergeCell ref="C18:F18"/>
    <mergeCell ref="G18:G19"/>
    <mergeCell ref="C19:D19"/>
    <mergeCell ref="D13:G13"/>
    <mergeCell ref="A1:G1"/>
    <mergeCell ref="A2:G2"/>
    <mergeCell ref="D4:G4"/>
    <mergeCell ref="D5:G5"/>
    <mergeCell ref="D6:G6"/>
    <mergeCell ref="D7:G7"/>
    <mergeCell ref="D8:G8"/>
    <mergeCell ref="D9:G9"/>
    <mergeCell ref="D10:G10"/>
    <mergeCell ref="D11:G11"/>
    <mergeCell ref="D12:G12"/>
  </mergeCells>
  <printOptions horizontalCentered="1" gridLines="1"/>
  <pageMargins left="0.7" right="0.7" top="0.75" bottom="0.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Manchal Adm Road</vt:lpstr>
      <vt:lpstr>Anini-Dambuine</vt:lpstr>
      <vt:lpstr>Jia Tinali</vt:lpstr>
      <vt:lpstr>NH-153 LT</vt:lpstr>
      <vt:lpstr>NM-Mpen rd</vt:lpstr>
      <vt:lpstr>vkv changlang</vt:lpstr>
      <vt:lpstr>GHS Hawai</vt:lpstr>
      <vt:lpstr>HA to Echigo</vt:lpstr>
      <vt:lpstr>Changlang-Khimiyang</vt:lpstr>
      <vt:lpstr>Manchal Adm Bridge</vt:lpstr>
      <vt:lpstr>Road from Kanubari to Bogapani</vt:lpstr>
      <vt:lpstr>Sumhak to Shalom</vt:lpstr>
      <vt:lpstr>vkv- ldg</vt:lpstr>
      <vt:lpstr>Multi Sport Complex at Namsai</vt:lpstr>
      <vt:lpstr>'Changlang-Khimiyang'!Print_Area</vt:lpstr>
      <vt:lpstr>'Jia Tinali'!Print_Area</vt:lpstr>
      <vt:lpstr>'Manchal Adm Bridge'!Print_Area</vt:lpstr>
      <vt:lpstr>'Manchal Adm Road'!Print_Area</vt:lpstr>
      <vt:lpstr>'Multi Sport Complex at Namsai'!Print_Area</vt:lpstr>
      <vt:lpstr>'Road from Kanubari to Bogapani'!Print_Area</vt:lpstr>
      <vt:lpstr>'Sumhak to Shalom'!Print_Area</vt:lpstr>
      <vt:lpstr>'vkv changlang'!Print_Area</vt:lpstr>
      <vt:lpstr>'vkv- ldg'!Print_Area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SECTION</dc:creator>
  <cp:lastModifiedBy>Admin</cp:lastModifiedBy>
  <cp:lastPrinted>2017-11-13T04:03:19Z</cp:lastPrinted>
  <dcterms:created xsi:type="dcterms:W3CDTF">2013-04-29T04:51:13Z</dcterms:created>
  <dcterms:modified xsi:type="dcterms:W3CDTF">2017-11-14T12:30:13Z</dcterms:modified>
</cp:coreProperties>
</file>